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/>
  </bookViews>
  <sheets>
    <sheet name="BP" sheetId="23" r:id="rId1"/>
  </sheets>
  <externalReferences>
    <externalReference r:id="rId2"/>
  </externalReferences>
  <definedNames>
    <definedName name="_xlnm.Print_Titles" localSheetId="0">BP!$2:$3</definedName>
    <definedName name="_xlnm.Print_Area" localSheetId="0">BP!$A$1:$F$961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3" i="23" l="1"/>
  <c r="D351" i="23"/>
  <c r="D288" i="23"/>
  <c r="D284" i="23"/>
  <c r="D282" i="23"/>
  <c r="D280" i="23"/>
  <c r="D62" i="23"/>
  <c r="D50" i="23"/>
  <c r="D52" i="23" s="1"/>
  <c r="D25" i="23"/>
  <c r="D21" i="23"/>
  <c r="D19" i="23"/>
  <c r="D23" i="23" s="1"/>
  <c r="D17" i="23"/>
  <c r="D13" i="23"/>
  <c r="D15" i="23" s="1"/>
  <c r="D11" i="23"/>
  <c r="D54" i="23" l="1"/>
  <c r="D56" i="23" l="1"/>
  <c r="D58" i="23" l="1"/>
</calcChain>
</file>

<file path=xl/sharedStrings.xml><?xml version="1.0" encoding="utf-8"?>
<sst xmlns="http://schemas.openxmlformats.org/spreadsheetml/2006/main" count="1933" uniqueCount="848">
  <si>
    <t>U</t>
  </si>
  <si>
    <t>Ens</t>
  </si>
  <si>
    <t>Le mètre linéaire:</t>
  </si>
  <si>
    <t>L'ensemble</t>
  </si>
  <si>
    <t xml:space="preserve">APPAREILS SANITAIRES </t>
  </si>
  <si>
    <t>Le mètre linéaire</t>
  </si>
  <si>
    <t>LUSTRERIE</t>
  </si>
  <si>
    <t>Déclencheur manuel adressable</t>
  </si>
  <si>
    <t xml:space="preserve">Enduit extérieur au mortier de ciment </t>
  </si>
  <si>
    <t>Quantité</t>
  </si>
  <si>
    <t>Prix</t>
  </si>
  <si>
    <t>Désignations des prestations</t>
  </si>
  <si>
    <t>mesure</t>
  </si>
  <si>
    <t>100</t>
  </si>
  <si>
    <t>A/DEMOLITION - GROS-ŒUVRE</t>
  </si>
  <si>
    <t>F</t>
  </si>
  <si>
    <t>Forfait</t>
  </si>
  <si>
    <t>Mètre cube</t>
  </si>
  <si>
    <t>M3</t>
  </si>
  <si>
    <t>Acier Tor en fondations</t>
  </si>
  <si>
    <t>Kilogramme</t>
  </si>
  <si>
    <t>KG</t>
  </si>
  <si>
    <t xml:space="preserve"> Béton arme en élévation</t>
  </si>
  <si>
    <t>Acier tor pour béton en élévation</t>
  </si>
  <si>
    <t xml:space="preserve">Reprise des surfaces dégradées en béton arme </t>
  </si>
  <si>
    <t>Mètre carré</t>
  </si>
  <si>
    <t>M2</t>
  </si>
  <si>
    <t xml:space="preserve">Chemisage des semelles </t>
  </si>
  <si>
    <t xml:space="preserve">L’unité </t>
  </si>
  <si>
    <t xml:space="preserve">Chemisage des longrines </t>
  </si>
  <si>
    <t>Mètre léniaire</t>
  </si>
  <si>
    <t>ML</t>
  </si>
  <si>
    <t xml:space="preserve">Chemisage des poteaux </t>
  </si>
  <si>
    <t xml:space="preserve">Chemisage des poutres </t>
  </si>
  <si>
    <t>Reprise des fissures sur murs</t>
  </si>
  <si>
    <t>Traitement des joints de dilatation en intérieur et extérieur</t>
  </si>
  <si>
    <t>Plancher corps creux y/c nervures, dalles de compression et acier inclus</t>
  </si>
  <si>
    <t>a) Epaisseur 12+5cm</t>
  </si>
  <si>
    <t>b) Epaisseur 15+5cm</t>
  </si>
  <si>
    <t>c) Epaisseur 20+5cm</t>
  </si>
  <si>
    <t xml:space="preserve"> Plancher de dalle alveolaire tout compris type  DAS 25+5cm</t>
  </si>
  <si>
    <t>A-115</t>
  </si>
  <si>
    <t xml:space="preserve">Cloisons en briques creuses 6t </t>
  </si>
  <si>
    <t>A-116</t>
  </si>
  <si>
    <t xml:space="preserve">Double cloisons de 8t+6t </t>
  </si>
  <si>
    <t>A-117</t>
  </si>
  <si>
    <t>A-118</t>
  </si>
  <si>
    <t>A-119</t>
  </si>
  <si>
    <t>TOTAL DEMOLITION-GROS ŒUVRE</t>
  </si>
  <si>
    <t>A-200</t>
  </si>
  <si>
    <t>ETANCHEITE</t>
  </si>
  <si>
    <t>A-201</t>
  </si>
  <si>
    <t>Forme de pente y/c chape de lissage</t>
  </si>
  <si>
    <t>A-202</t>
  </si>
  <si>
    <t>Ecran pare vapeur</t>
  </si>
  <si>
    <t>A-203</t>
  </si>
  <si>
    <t xml:space="preserve">Isolation thermique </t>
  </si>
  <si>
    <t>A-204</t>
  </si>
  <si>
    <t>Complexe d'étanchéité bicouches</t>
  </si>
  <si>
    <t>A-205</t>
  </si>
  <si>
    <t>Protection lourde d'étanchéité</t>
  </si>
  <si>
    <t>A-206</t>
  </si>
  <si>
    <t>Complexe d’étanchéité des relèves</t>
  </si>
  <si>
    <t>A-207</t>
  </si>
  <si>
    <t xml:space="preserve"> Protection par solins grillages des relèves d'étanchéité</t>
  </si>
  <si>
    <t>A-208</t>
  </si>
  <si>
    <t xml:space="preserve">Etanchéité légère locaux humides et circulation couverte </t>
  </si>
  <si>
    <t>TOTAL ETANCHEITE</t>
  </si>
  <si>
    <t>A-300</t>
  </si>
  <si>
    <t>REVETEMENT</t>
  </si>
  <si>
    <t>A-301</t>
  </si>
  <si>
    <t>Le mètre carré</t>
  </si>
  <si>
    <t>A-302</t>
  </si>
  <si>
    <t>A-303</t>
  </si>
  <si>
    <t>A-304</t>
  </si>
  <si>
    <t>A-305</t>
  </si>
  <si>
    <t>A-306</t>
  </si>
  <si>
    <t>REVÊTEMENT  SOL EN CARREAUX   GRÉS  ANTIDERAPANT DE 30 X 60 CM</t>
  </si>
  <si>
    <t>A-307</t>
  </si>
  <si>
    <t>TABLETTE EN MARBRE LOCAL</t>
  </si>
  <si>
    <t>A-308</t>
  </si>
  <si>
    <t xml:space="preserve">DALLAGE INDUSTRIEL EN BETON FIBRE DE 20 CM D’EPAISSEUR </t>
  </si>
  <si>
    <t xml:space="preserve">REVÊTEMENT  EN CARREAUX   GRÉS MURAL  DE 30 X 60 CM </t>
  </si>
  <si>
    <t>HABILLAGE EN TOLE D'ALUMINIUM COMPOSITE TYPE ALUCOBAND OU EQUIVALENT</t>
  </si>
  <si>
    <t>TOTAL REVETEMENT</t>
  </si>
  <si>
    <t>A-400</t>
  </si>
  <si>
    <t>FAUX PLAFONDS</t>
  </si>
  <si>
    <t>A-401</t>
  </si>
  <si>
    <t>FAUX PLAFOND EN STAFF LISSE Y COMPRIS JOINT CREUX DE TOUTES DIMENSIONS</t>
  </si>
  <si>
    <t>le mètre carre:</t>
  </si>
  <si>
    <t>A-402</t>
  </si>
  <si>
    <t>FAUX PLAFOND EN PLAQUES MODULAIRES Y/C BANDE PERIPHERIQUE</t>
  </si>
  <si>
    <t>A-403</t>
  </si>
  <si>
    <t xml:space="preserve">FAUX PLAFOND EN BA13 HYDROFUGE </t>
  </si>
  <si>
    <t>A-404</t>
  </si>
  <si>
    <t>FAUX PLAFOND EN BA13 ACCOUSTIQUE</t>
  </si>
  <si>
    <t>TOTAL FAUX PLAFONDS</t>
  </si>
  <si>
    <t>A-500</t>
  </si>
  <si>
    <t>MENUISERIE</t>
  </si>
  <si>
    <t>MENUISERIE ALUMINIUM</t>
  </si>
  <si>
    <t>A-501</t>
  </si>
  <si>
    <t>FENETRES EN ALUMINIUM AVEC PARTIES FIXES ET PARTIES OUVRANTES A LA FRANCAISES</t>
  </si>
  <si>
    <t>A-502</t>
  </si>
  <si>
    <t>FENETRES EN ALUMINIUM AVEC PARTIES FIXES ET PARTIES COULISSANTES</t>
  </si>
  <si>
    <t>A-503</t>
  </si>
  <si>
    <t>BAIES VITRES</t>
  </si>
  <si>
    <t>A-504</t>
  </si>
  <si>
    <t>PORTES VITRÉES EN ALUMINIUM OUVRANTES À LA FRANÇAISES :</t>
  </si>
  <si>
    <t>A-505</t>
  </si>
  <si>
    <t>MENUISERIE BOIS</t>
  </si>
  <si>
    <t>A-506</t>
  </si>
  <si>
    <t>PORTE ISOPLANE A JOINTS A UN OU DEUX VANTAUX OUVRANTES A LA FRANCAISE :</t>
  </si>
  <si>
    <t>A-507</t>
  </si>
  <si>
    <t>MENUISERIE METALLIQUE ET INOX</t>
  </si>
  <si>
    <t>A-508</t>
  </si>
  <si>
    <t xml:space="preserve">PORTE MÉTALLIQUE COULISSANTE MOTORISÉE </t>
  </si>
  <si>
    <t>A-509</t>
  </si>
  <si>
    <t xml:space="preserve">GARDE CORPS EN INOX </t>
  </si>
  <si>
    <t>Le mètre léniaire</t>
  </si>
  <si>
    <t>mL</t>
  </si>
  <si>
    <t>TOTAL MENUISERIE</t>
  </si>
  <si>
    <t>A-600</t>
  </si>
  <si>
    <t xml:space="preserve"> PLOMBERIE : SANITAIRE - ALIMENTATION </t>
  </si>
  <si>
    <t>A-601</t>
  </si>
  <si>
    <t>Branchement assainissement au réseau extérieur</t>
  </si>
  <si>
    <t>A-602</t>
  </si>
  <si>
    <t>l'ensemble:</t>
  </si>
  <si>
    <t xml:space="preserve">ENS </t>
  </si>
  <si>
    <t>A-603</t>
  </si>
  <si>
    <t>Equipement compteur général DN 40 y compris nourrice et coffret agrée ONEE</t>
  </si>
  <si>
    <t>A604</t>
  </si>
  <si>
    <t>Alimentation extérieure PEHD - PN16</t>
  </si>
  <si>
    <t>a)</t>
  </si>
  <si>
    <t>Tube ø 63</t>
  </si>
  <si>
    <t>A-605</t>
  </si>
  <si>
    <t>Alimentation interieur en PPR - PN16</t>
  </si>
  <si>
    <t>PPR EF diametre 40</t>
  </si>
  <si>
    <t>b)</t>
  </si>
  <si>
    <t>PPR EF diametre 32</t>
  </si>
  <si>
    <t>c)</t>
  </si>
  <si>
    <t>PPR EF diametre 25</t>
  </si>
  <si>
    <t>d)</t>
  </si>
  <si>
    <t>PPR ECS diametre 32</t>
  </si>
  <si>
    <t>e)</t>
  </si>
  <si>
    <t>PPR ECS diametre 40</t>
  </si>
  <si>
    <t>f)</t>
  </si>
  <si>
    <t>PPR ECS diametre 25</t>
  </si>
  <si>
    <t>g)</t>
  </si>
  <si>
    <t>PPR RECS diametre 32</t>
  </si>
  <si>
    <t>h)</t>
  </si>
  <si>
    <t>PPR RECS diametre 25</t>
  </si>
  <si>
    <t>i)</t>
  </si>
  <si>
    <t>PPR RECS diametre 20</t>
  </si>
  <si>
    <t>A-606</t>
  </si>
  <si>
    <t>Alimentation interieur en Retube - PN16</t>
  </si>
  <si>
    <t xml:space="preserve">RETUBE EFS diametre 13/16 </t>
  </si>
  <si>
    <t xml:space="preserve">RETUBE ECS diametre 13/16 </t>
  </si>
  <si>
    <t>A-607</t>
  </si>
  <si>
    <t>Coffrets et collecteurs</t>
  </si>
  <si>
    <t>l'Unité:</t>
  </si>
  <si>
    <t xml:space="preserve"> Collecteur bronze EFS à 2 départs</t>
  </si>
  <si>
    <t xml:space="preserve"> Collecteur bronze ECS à 2 départs</t>
  </si>
  <si>
    <t xml:space="preserve"> Collecteur bronze EFS à 3 départs</t>
  </si>
  <si>
    <t xml:space="preserve"> Collecteur bronze ECS à 3 départs</t>
  </si>
  <si>
    <t xml:space="preserve"> Collecteur bronze EFS à 4 départs</t>
  </si>
  <si>
    <t xml:space="preserve"> Collecteur bronze EFS à 5 départs</t>
  </si>
  <si>
    <t xml:space="preserve"> Collecteur bronze EFS à 6 départs</t>
  </si>
  <si>
    <t xml:space="preserve"> Collecteur bronze ECS à 6 départs</t>
  </si>
  <si>
    <t xml:space="preserve"> Collecteur bronze EF à 10 départs</t>
  </si>
  <si>
    <t>TOTAL A/ PLOMBERIE</t>
  </si>
  <si>
    <t xml:space="preserve">EVACUATION </t>
  </si>
  <si>
    <t>A-608</t>
  </si>
  <si>
    <t>Chutes et collecteurs en P.V.C</t>
  </si>
  <si>
    <t xml:space="preserve"> EP ø 250</t>
  </si>
  <si>
    <t xml:space="preserve"> EP ø 200</t>
  </si>
  <si>
    <t xml:space="preserve"> EP ø 160</t>
  </si>
  <si>
    <t xml:space="preserve"> EP ø 110</t>
  </si>
  <si>
    <t xml:space="preserve"> EP ø 75</t>
  </si>
  <si>
    <t xml:space="preserve"> EU ø 40</t>
  </si>
  <si>
    <t xml:space="preserve"> EU ø 50</t>
  </si>
  <si>
    <t xml:space="preserve"> EU ø 100</t>
  </si>
  <si>
    <t xml:space="preserve"> EV ø 100</t>
  </si>
  <si>
    <t>j)</t>
  </si>
  <si>
    <t xml:space="preserve"> EV ø 110</t>
  </si>
  <si>
    <t>A-609</t>
  </si>
  <si>
    <t>conduite en Pvc</t>
  </si>
  <si>
    <t>conduite en Pvc  Ø200</t>
  </si>
  <si>
    <t>le mètre linéaire</t>
  </si>
  <si>
    <t>conduite en Pvc  Ø250</t>
  </si>
  <si>
    <t>A-610</t>
  </si>
  <si>
    <t>Gargouille D’eau Pluviale tout diametre</t>
  </si>
  <si>
    <t>L'unité</t>
  </si>
  <si>
    <t>A-611</t>
  </si>
  <si>
    <t>Crapaudine  D’eau Pluviale tout diametre</t>
  </si>
  <si>
    <t xml:space="preserve">TOTAL EVACUATION </t>
  </si>
  <si>
    <t>ASSAINISSEMENT</t>
  </si>
  <si>
    <t>A-612</t>
  </si>
  <si>
    <t>Regard Visitable</t>
  </si>
  <si>
    <t>Regard 40x40</t>
  </si>
  <si>
    <t>Regard 60x60</t>
  </si>
  <si>
    <t>Regard 80x80</t>
  </si>
  <si>
    <t>Regard 100x100</t>
  </si>
  <si>
    <t xml:space="preserve">TOTAL ASSAINISSEMENT  </t>
  </si>
  <si>
    <t>A-613</t>
  </si>
  <si>
    <t>Lavabo vasque Complet  A  Bouton-Poussoir</t>
  </si>
  <si>
    <t>A-614</t>
  </si>
  <si>
    <t>Receveur de douche y compris robinet mélangeur</t>
  </si>
  <si>
    <t>A-615</t>
  </si>
  <si>
    <t>WC A L’anglaise Complet  A  Bouton-Poussoir</t>
  </si>
  <si>
    <t>ENSemble</t>
  </si>
  <si>
    <t>ENS</t>
  </si>
  <si>
    <t>A-616</t>
  </si>
  <si>
    <t>A-617</t>
  </si>
  <si>
    <t>chauff-eaux solair 300 litres</t>
  </si>
  <si>
    <t>A-618</t>
  </si>
  <si>
    <t xml:space="preserve">Table Evier « Inox » </t>
  </si>
  <si>
    <t>A-619</t>
  </si>
  <si>
    <t>Accessoires Sanitaires :</t>
  </si>
  <si>
    <t>Porte Papier Hygienique</t>
  </si>
  <si>
    <t xml:space="preserve">séche main </t>
  </si>
  <si>
    <t>Miroir Poli Claire</t>
  </si>
  <si>
    <t xml:space="preserve">TOTAL:  SANITAIRE  </t>
  </si>
  <si>
    <t>PROTECTION CONTRE L’INCENDIE</t>
  </si>
  <si>
    <t>A-620</t>
  </si>
  <si>
    <t>Extincteur</t>
  </si>
  <si>
    <t>CO2 6 kg</t>
  </si>
  <si>
    <t>ABC 6 kg</t>
  </si>
  <si>
    <t>A-621</t>
  </si>
  <si>
    <t xml:space="preserve">Distribution en acier galvanisé </t>
  </si>
  <si>
    <t>Distribution en acier galvanisé ø40</t>
  </si>
  <si>
    <t>A-622</t>
  </si>
  <si>
    <t>Robinet Incendie Armée RIA DN 40</t>
  </si>
  <si>
    <t>A-623</t>
  </si>
  <si>
    <t>Poteaux incendie</t>
  </si>
  <si>
    <t xml:space="preserve">TOTAL: PROTECTION CONTRE L’INCENDIE  </t>
  </si>
  <si>
    <t xml:space="preserve"> CLIMATISATION</t>
  </si>
  <si>
    <t>A-624</t>
  </si>
  <si>
    <t>Groupe Extérieur Systéme Multi-Split 60000 BTU/h</t>
  </si>
  <si>
    <t>A-625</t>
  </si>
  <si>
    <t xml:space="preserve">Unite Interierur Cassette </t>
  </si>
  <si>
    <t>A-626</t>
  </si>
  <si>
    <t xml:space="preserve">Tube en cuivre </t>
  </si>
  <si>
    <t xml:space="preserve"> </t>
  </si>
  <si>
    <t>A-627</t>
  </si>
  <si>
    <t>Tuyauterie en PVC pour raccordement des condensats de DN 40</t>
  </si>
  <si>
    <t xml:space="preserve">TOTAL: CLIMATISATION  </t>
  </si>
  <si>
    <t>A-700</t>
  </si>
  <si>
    <t xml:space="preserve"> ELECTRICITE LUSTRERIE GENERALITES/COURANT FORT</t>
  </si>
  <si>
    <t>A-701</t>
  </si>
  <si>
    <t xml:space="preserve">Tableau  General Basse Tension TGBT </t>
  </si>
  <si>
    <t>A-702</t>
  </si>
  <si>
    <t xml:space="preserve">Regards non visitable pour  Electricité </t>
  </si>
  <si>
    <t>a-</t>
  </si>
  <si>
    <t>Dimension : 40x40 cm</t>
  </si>
  <si>
    <t>b-</t>
  </si>
  <si>
    <t>Dimension : 50x50 cm</t>
  </si>
  <si>
    <t>c-</t>
  </si>
  <si>
    <t>Regards type visitable de 80x80 cm</t>
  </si>
  <si>
    <t>A-703</t>
  </si>
  <si>
    <t xml:space="preserve">CANALISATION EN BUSE DE PVC </t>
  </si>
  <si>
    <t xml:space="preserve">le mètre linéaire </t>
  </si>
  <si>
    <t>A-704</t>
  </si>
  <si>
    <t>A-705</t>
  </si>
  <si>
    <t>Tableaux Electriques  :</t>
  </si>
  <si>
    <t>a</t>
  </si>
  <si>
    <t xml:space="preserve">Tableau secondaire  Atelier FGT2
</t>
  </si>
  <si>
    <t>d</t>
  </si>
  <si>
    <t>Tableau secondaire  Atelier FGT1</t>
  </si>
  <si>
    <t>e</t>
  </si>
  <si>
    <t>Tableau secondaire   Atelier electricité 1</t>
  </si>
  <si>
    <t>f</t>
  </si>
  <si>
    <t>Tableau secondaire Atelier electricité 2</t>
  </si>
  <si>
    <t>g</t>
  </si>
  <si>
    <t xml:space="preserve">Tableau secondaire Atelier </t>
  </si>
  <si>
    <t>h</t>
  </si>
  <si>
    <t xml:space="preserve"> Tableau secondaire Atelier Automatisme et regulation 
</t>
  </si>
  <si>
    <t>i</t>
  </si>
  <si>
    <t xml:space="preserve">Tableau secondaire Atelier electronique </t>
  </si>
  <si>
    <t>j</t>
  </si>
  <si>
    <t>Tableau secondaire salle de soudage &amp;wc</t>
  </si>
  <si>
    <t>k</t>
  </si>
  <si>
    <t>Tableau secondaire internat</t>
  </si>
  <si>
    <t>l</t>
  </si>
  <si>
    <t>Tableau secondaire cuisine</t>
  </si>
  <si>
    <t>m</t>
  </si>
  <si>
    <t xml:space="preserve">Tableau secondaire  Salle de cours </t>
  </si>
  <si>
    <t>n</t>
  </si>
  <si>
    <t>Tableau secondaire administaration</t>
  </si>
  <si>
    <t>o</t>
  </si>
  <si>
    <t>Tableau secondaireTE,climatisation</t>
  </si>
  <si>
    <t xml:space="preserve">l’unité </t>
  </si>
  <si>
    <t>p</t>
  </si>
  <si>
    <t>Tableau secondaire (circuit ondulé) T.O</t>
  </si>
  <si>
    <t>A-706</t>
  </si>
  <si>
    <t>CABLES BASSE TENSION</t>
  </si>
  <si>
    <t>Câble  U-1000 R02V   4 x(1x 185 mm²) +T</t>
  </si>
  <si>
    <t>Câble  U-1000 R02V   4 x(1x 120 mm²) +T</t>
  </si>
  <si>
    <t>Câble  U-1000 R02V   4 x(1x 95 mm²) +T</t>
  </si>
  <si>
    <t>Câble  U-1000 R02V   4 x(1x 70 mm²) +T</t>
  </si>
  <si>
    <t>Câble  U-1000 R02V   4 x(1x 50 mm²) +T</t>
  </si>
  <si>
    <t>Câble  U-1000 R02V   4 x(1x 35 mm²) +T</t>
  </si>
  <si>
    <t>Câble  U-1000 R02V  4 x 25 mm²+T</t>
  </si>
  <si>
    <t>Câble  U-1000 R02V   4 x16 mm² +T</t>
  </si>
  <si>
    <t>Câble  U-1000 R02V   4 x 10 mm² +T</t>
  </si>
  <si>
    <t>Câble  U-1000 R02V   4 x 6 mm² +T</t>
  </si>
  <si>
    <t>A-707</t>
  </si>
  <si>
    <t xml:space="preserve">Chemins de câbles </t>
  </si>
  <si>
    <t>Chemins de Câble 305mm x 63mm (épaisseur 15/10ème )</t>
  </si>
  <si>
    <t>Chemins de Câble 215 x 63 mm (épaisseur 15/10ème )</t>
  </si>
  <si>
    <t>Chemins de Câble 155 x 63mm (épaisseur 15/10ème )</t>
  </si>
  <si>
    <t xml:space="preserve"> Chemins de Câble 125 x 33 mm (épaisseur 15/10ème )</t>
  </si>
  <si>
    <t>Chemins De Câble  65 x 33 mm (épaisseur 15/10ème )</t>
  </si>
  <si>
    <t>A-708</t>
  </si>
  <si>
    <t xml:space="preserve">Liaison équipotentielle  </t>
  </si>
  <si>
    <t xml:space="preserve">l’ensemble </t>
  </si>
  <si>
    <t xml:space="preserve">Distribution circuit terminaux éclairage </t>
  </si>
  <si>
    <t>A-709</t>
  </si>
  <si>
    <t>Foyer lumineux sur simple allumage</t>
  </si>
  <si>
    <t>A-710</t>
  </si>
  <si>
    <t>Foyer lumineux sur simple allumage étanche</t>
  </si>
  <si>
    <t>A-711</t>
  </si>
  <si>
    <t>Foyer lumineux sur double allumage</t>
  </si>
  <si>
    <t>A-712</t>
  </si>
  <si>
    <t>Foyer lumineux sur va et vient</t>
  </si>
  <si>
    <t>A-713</t>
  </si>
  <si>
    <t xml:space="preserve">Bouton poussoir lumineux </t>
  </si>
  <si>
    <t>A-714</t>
  </si>
  <si>
    <t>Foyer lumineux complémentaire</t>
  </si>
  <si>
    <t>Distribution circuit terminaux petites forces</t>
  </si>
  <si>
    <t>A-715</t>
  </si>
  <si>
    <t xml:space="preserve">Prise de courant 10/16A - 2P+T Secourue </t>
  </si>
  <si>
    <t>A-716</t>
  </si>
  <si>
    <t>Prise de courant 10/16A - 2P +T normale encastrée</t>
  </si>
  <si>
    <t>A-717</t>
  </si>
  <si>
    <t xml:space="preserve">Bloc prises murales </t>
  </si>
  <si>
    <t>A-718</t>
  </si>
  <si>
    <t xml:space="preserve">Boite au sol </t>
  </si>
  <si>
    <t>A-719</t>
  </si>
  <si>
    <t>Alimentation des cassettes de climatisation/split de système</t>
  </si>
  <si>
    <t>A-720</t>
  </si>
  <si>
    <t xml:space="preserve">Alimentation vidéo projecteur </t>
  </si>
  <si>
    <t>A-721</t>
  </si>
  <si>
    <t xml:space="preserve">Eclairage de sécurité </t>
  </si>
  <si>
    <t>A-722</t>
  </si>
  <si>
    <t xml:space="preserve">Equipement de télécommande </t>
  </si>
  <si>
    <t>A-723</t>
  </si>
  <si>
    <t>Bloc autonome d’éclairage de sécurité 60 Lumens-Type C</t>
  </si>
  <si>
    <t>A-724</t>
  </si>
  <si>
    <t>BRANCHEMENT AU RESEAU ELECTRIQUE EXISTANT</t>
  </si>
  <si>
    <t xml:space="preserve">l’Ensemble </t>
  </si>
  <si>
    <t>A-725</t>
  </si>
  <si>
    <t>SPOT ENCASTRE IP65 LED 6.5W 4000K 530LM (IL03)</t>
  </si>
  <si>
    <t>l'unité:</t>
  </si>
  <si>
    <t>A-726</t>
  </si>
  <si>
    <t>SPOT ENCASTRE IP65 LED 8W 4000K 680LM  (IL04)</t>
  </si>
  <si>
    <t>A-727</t>
  </si>
  <si>
    <t>SPOT ENCASTRE LED 13W 4000K 790LM (IL05)</t>
  </si>
  <si>
    <t>A-728</t>
  </si>
  <si>
    <t>SPOT ENCASTRE IP65 LED 6.5W 4000K 530LM (IL06)</t>
  </si>
  <si>
    <t>A-729</t>
  </si>
  <si>
    <t>SPOT ENCASTRE LED 8W 4000K 570LM  (IL07)</t>
  </si>
  <si>
    <t>A-730</t>
  </si>
  <si>
    <t>SPOT ENCASTRE LED 12W 4000K 1034LM (IL08)</t>
  </si>
  <si>
    <t>A-731</t>
  </si>
  <si>
    <t>SPOT ENCASTRE LED 18W 4000K 910LM (IL09)</t>
  </si>
  <si>
    <t>PLAFONNIER LED 11W 4000K 1100LM (IL10)</t>
  </si>
  <si>
    <t>PANEL LED 60X60 26W 4000K 3450LM  (IL11)</t>
  </si>
  <si>
    <t>A-734</t>
  </si>
  <si>
    <t>PROFILE LED 1200MM 16W 4000K 1735LM  (IL12)</t>
  </si>
  <si>
    <t>A-735</t>
  </si>
  <si>
    <t>PANEL LED 17W 4000K 1800LM (IL13)</t>
  </si>
  <si>
    <t>A-736</t>
  </si>
  <si>
    <t>REGLETTE ETANCHE 52W 4000K 6000LM (IL14)</t>
  </si>
  <si>
    <t>A-737</t>
  </si>
  <si>
    <t>APPLIQUE SINGLE EMISSION 6.1W 4000K 525LM (IL15)</t>
  </si>
  <si>
    <t>A-738</t>
  </si>
  <si>
    <t xml:space="preserve"> APPLIQUE SDB 4.8W 2700/3000/4000K 51LM (IL16)</t>
  </si>
  <si>
    <t>A-739</t>
  </si>
  <si>
    <t>Applique TUBE LED 14.1 Blanc chaud - 3 000 K ON-OFF Noir 428lm(IL17)</t>
  </si>
  <si>
    <t xml:space="preserve">SPOT ENCASTRE IP65 LED 8W 4000K 680LM  (IL18) </t>
  </si>
  <si>
    <t>TOTAL ELECTRICITE  LUSTRERIE GENERALITES COURANT FORT</t>
  </si>
  <si>
    <t>COURANTS FAIBLES</t>
  </si>
  <si>
    <t>A-800</t>
  </si>
  <si>
    <t xml:space="preserve">SYSTEMES DE DETECTION INCENDIE </t>
  </si>
  <si>
    <t>A-801</t>
  </si>
  <si>
    <t>Centrale de détection incendie adressable (SDI)</t>
  </si>
  <si>
    <t>A-802</t>
  </si>
  <si>
    <t>Détecteurs optiques de fumée adressables</t>
  </si>
  <si>
    <t>A-803</t>
  </si>
  <si>
    <t>A-804</t>
  </si>
  <si>
    <t xml:space="preserve">Indicateur d’action  adressable </t>
  </si>
  <si>
    <t>A-805</t>
  </si>
  <si>
    <t>Avertisseurs sonores </t>
  </si>
  <si>
    <t xml:space="preserve">TOTAL SYSTEMES DE DETECTION INCENDIE  </t>
  </si>
  <si>
    <t>PRECABLAGE INFORMATIQUE ET TELEPHONIQUE</t>
  </si>
  <si>
    <t>A-806</t>
  </si>
  <si>
    <t xml:space="preserve">Répartiteur général </t>
  </si>
  <si>
    <t>L’ensemble</t>
  </si>
  <si>
    <t>A-807</t>
  </si>
  <si>
    <t>Sous répartiteur</t>
  </si>
  <si>
    <t>A-808</t>
  </si>
  <si>
    <t xml:space="preserve">Panneaux de brassage </t>
  </si>
  <si>
    <t xml:space="preserve"> Panneaux de brassage de 48 Ports </t>
  </si>
  <si>
    <t>b</t>
  </si>
  <si>
    <t xml:space="preserve"> Panneaux de brassage de 24 Ports </t>
  </si>
  <si>
    <t>c</t>
  </si>
  <si>
    <t xml:space="preserve">Switch de 48 Ports </t>
  </si>
  <si>
    <t xml:space="preserve">Switch de 24 Ports </t>
  </si>
  <si>
    <t>A-809</t>
  </si>
  <si>
    <t xml:space="preserve">Fibre optique </t>
  </si>
  <si>
    <t xml:space="preserve">Le mètre linéaire </t>
  </si>
  <si>
    <t>A-810</t>
  </si>
  <si>
    <t xml:space="preserve">Tiroir optique </t>
  </si>
  <si>
    <t>Tiroir Optique 8 Unités</t>
  </si>
  <si>
    <t>Tiroir Optique 24 Unités</t>
  </si>
  <si>
    <t>A-811</t>
  </si>
  <si>
    <t xml:space="preserve">Câble informatique et téléphonique </t>
  </si>
  <si>
    <t>Câble quatre paires cat 6</t>
  </si>
  <si>
    <t>Cordons de brassage  cat.6</t>
  </si>
  <si>
    <t>Cordons de liaison  cat.6</t>
  </si>
  <si>
    <t>A-812</t>
  </si>
  <si>
    <t xml:space="preserve"> Prise informatique cat.6  </t>
  </si>
  <si>
    <t>A-813</t>
  </si>
  <si>
    <t xml:space="preserve"> Prise téléphonique cat.6  </t>
  </si>
  <si>
    <t xml:space="preserve">TOTAL INFORMATIQUE </t>
  </si>
  <si>
    <t>A-900</t>
  </si>
  <si>
    <t>PEINTURE</t>
  </si>
  <si>
    <t>INTRERIEUR</t>
  </si>
  <si>
    <t>A-901</t>
  </si>
  <si>
    <t>A-902</t>
  </si>
  <si>
    <t>A-903</t>
  </si>
  <si>
    <t xml:space="preserve">PEINTURE EXTERIEURE SUR MURS ET PLAFONDS A BASE DE SOLVANT EN RESINE  </t>
  </si>
  <si>
    <t>TOTAL PEINTURE</t>
  </si>
  <si>
    <t>TOTAL  ETANCHEITE</t>
  </si>
  <si>
    <t xml:space="preserve">TOTAL FAUX PLAFOND </t>
  </si>
  <si>
    <t>TOTAL MENUISERIE BOIS-ALUMINIUM-METALLIQUE</t>
  </si>
  <si>
    <t>TOTAL PLOMBERIE - SANITAIRE-PROTECTION INCENDIE-VENTILATION-CLIMATISATION-DESENFUMAGE</t>
  </si>
  <si>
    <t>TOTAL GENERAL H.T.</t>
  </si>
  <si>
    <t>T.V.A.20%</t>
  </si>
  <si>
    <t>E-100</t>
  </si>
  <si>
    <t>E/GROS-ŒUVRE</t>
  </si>
  <si>
    <t>E-101</t>
  </si>
  <si>
    <t xml:space="preserve"> Décapage et nettoyage du terrain</t>
  </si>
  <si>
    <t>E-102</t>
  </si>
  <si>
    <t xml:space="preserve"> Fouilles en pleine masse dans tous terrains de toutes natures</t>
  </si>
  <si>
    <t>E-103</t>
  </si>
  <si>
    <t xml:space="preserve"> Fouilles en tranchées et en puits dans tous terrains y compris rocher</t>
  </si>
  <si>
    <t>E-104</t>
  </si>
  <si>
    <t>Remblaiement ou évacuation aux décharges publiques.</t>
  </si>
  <si>
    <t>E-105</t>
  </si>
  <si>
    <t>E-106</t>
  </si>
  <si>
    <t xml:space="preserve"> Gros béton </t>
  </si>
  <si>
    <t>E-107</t>
  </si>
  <si>
    <t>E-108</t>
  </si>
  <si>
    <t xml:space="preserve">  Arase étanche</t>
  </si>
  <si>
    <t>E-109</t>
  </si>
  <si>
    <t>E-110</t>
  </si>
  <si>
    <t>E-111</t>
  </si>
  <si>
    <t>Tout venant sélectionné avec compactage de 20 cm</t>
  </si>
  <si>
    <t>E-112</t>
  </si>
  <si>
    <t>Forme en béton armé de 13cm y compris aciers</t>
  </si>
  <si>
    <t>E-113</t>
  </si>
  <si>
    <t>E-114</t>
  </si>
  <si>
    <t>E-115</t>
  </si>
  <si>
    <t>Couvre joint de dilatation en béton  y compris aciers</t>
  </si>
  <si>
    <t>Mètre linéaire</t>
  </si>
  <si>
    <t>E-116</t>
  </si>
  <si>
    <t>E-117</t>
  </si>
  <si>
    <t>E-118</t>
  </si>
  <si>
    <t>E-119</t>
  </si>
  <si>
    <t xml:space="preserve"> Béton pour appuis de fenêtres y compris aciers</t>
  </si>
  <si>
    <t>E-120</t>
  </si>
  <si>
    <t xml:space="preserve">Beton couronnement d acrotere y/c aciers et facon de larmier </t>
  </si>
  <si>
    <t>E-121</t>
  </si>
  <si>
    <t>E-122</t>
  </si>
  <si>
    <t>E-123</t>
  </si>
  <si>
    <t>E-124</t>
  </si>
  <si>
    <t>E-125</t>
  </si>
  <si>
    <t>Enduit intérieur au mortier de ciment sur murs et plafonds</t>
  </si>
  <si>
    <t>TOTAL GROS ŒUVRE</t>
  </si>
  <si>
    <t>E-200</t>
  </si>
  <si>
    <t>E-201</t>
  </si>
  <si>
    <t>E-202</t>
  </si>
  <si>
    <t>E-203</t>
  </si>
  <si>
    <t>E-204</t>
  </si>
  <si>
    <t xml:space="preserve"> Complexe d’étanchéités multicouches</t>
  </si>
  <si>
    <t>E-205</t>
  </si>
  <si>
    <t>E-206</t>
  </si>
  <si>
    <t>E-207</t>
  </si>
  <si>
    <t xml:space="preserve"> Mètre linéaire</t>
  </si>
  <si>
    <t>E-208</t>
  </si>
  <si>
    <t xml:space="preserve">TOTAL ETANCHEITE  </t>
  </si>
  <si>
    <t>E-300</t>
  </si>
  <si>
    <t xml:space="preserve">E-301 </t>
  </si>
  <si>
    <t>E-400</t>
  </si>
  <si>
    <t>E-401</t>
  </si>
  <si>
    <t>E-402</t>
  </si>
  <si>
    <t>E-403</t>
  </si>
  <si>
    <t xml:space="preserve">TOTAL FAUX PLAFONDS </t>
  </si>
  <si>
    <t>E-501</t>
  </si>
  <si>
    <t>E-502</t>
  </si>
  <si>
    <t>E-503</t>
  </si>
  <si>
    <t>E-600</t>
  </si>
  <si>
    <t>E-601</t>
  </si>
  <si>
    <t>Branchement au réseau exIstant</t>
  </si>
  <si>
    <t>E-602</t>
  </si>
  <si>
    <t>E-603</t>
  </si>
  <si>
    <t>E-604</t>
  </si>
  <si>
    <t>Tube ø 40</t>
  </si>
  <si>
    <t>Tube ø 32</t>
  </si>
  <si>
    <t>Tube ø 50</t>
  </si>
  <si>
    <t>E-605</t>
  </si>
  <si>
    <t>E-606</t>
  </si>
  <si>
    <t>E-607</t>
  </si>
  <si>
    <t>E-608</t>
  </si>
  <si>
    <t>E-609</t>
  </si>
  <si>
    <t>conduite en Pvc  Ø315</t>
  </si>
  <si>
    <t>E-610</t>
  </si>
  <si>
    <t>E-611</t>
  </si>
  <si>
    <t>E-612</t>
  </si>
  <si>
    <t>E-613</t>
  </si>
  <si>
    <t>Lavabo vasque 3 départ  Complet  A  Bouton-Poussoir</t>
  </si>
  <si>
    <t>Lavabo vasque 2 départ  Complet  A  Bouton-Poussoir</t>
  </si>
  <si>
    <t>E-614</t>
  </si>
  <si>
    <t>E-615</t>
  </si>
  <si>
    <t>E-616</t>
  </si>
  <si>
    <t>Chauff-eaux Electrique 100 litres</t>
  </si>
  <si>
    <t>E-617</t>
  </si>
  <si>
    <t>Chauff-eaux solair 500 litres</t>
  </si>
  <si>
    <t>E-618</t>
  </si>
  <si>
    <t>Chauff-eaux solair 300 litres</t>
  </si>
  <si>
    <t>E-619</t>
  </si>
  <si>
    <t>E-620</t>
  </si>
  <si>
    <t xml:space="preserve">Séche main </t>
  </si>
  <si>
    <t xml:space="preserve">TOTAL:  APPAREILS SANITAIRES </t>
  </si>
  <si>
    <t>E-621</t>
  </si>
  <si>
    <t>E-622</t>
  </si>
  <si>
    <t>Distribution en acier galvanisé ø50</t>
  </si>
  <si>
    <t>Distribution en acier galvanisé ø63</t>
  </si>
  <si>
    <t>E-623</t>
  </si>
  <si>
    <t>E-624</t>
  </si>
  <si>
    <t xml:space="preserve">Poteaux d'incendie </t>
  </si>
  <si>
    <t xml:space="preserve">TOTAL: PLOMBERIE : SANITAIRE - ALIMENTATION - EVACUATION-PROTECTION INCENDIE </t>
  </si>
  <si>
    <t>E-700</t>
  </si>
  <si>
    <t>E-701</t>
  </si>
  <si>
    <t>E-702</t>
  </si>
  <si>
    <t xml:space="preserve">Regards non visitable pour  electricité </t>
  </si>
  <si>
    <t>E-703</t>
  </si>
  <si>
    <t xml:space="preserve">Canalisaion  en buse de PVC </t>
  </si>
  <si>
    <t>E-704</t>
  </si>
  <si>
    <t>E-705</t>
  </si>
  <si>
    <t xml:space="preserve">Tableau secondaire  Sanitaire </t>
  </si>
  <si>
    <t xml:space="preserve">Tableau secondaire  eclairage exterieur </t>
  </si>
  <si>
    <t>Tableau secondaire (circuit normal) - TE,CLIMATISATION</t>
  </si>
  <si>
    <t>E-706</t>
  </si>
  <si>
    <t>E-707</t>
  </si>
  <si>
    <t>E-708</t>
  </si>
  <si>
    <t>E-709</t>
  </si>
  <si>
    <t>E-710</t>
  </si>
  <si>
    <t>E-711</t>
  </si>
  <si>
    <t>E-712</t>
  </si>
  <si>
    <t>E-713</t>
  </si>
  <si>
    <t>E-714</t>
  </si>
  <si>
    <t>E-715</t>
  </si>
  <si>
    <t>E-716</t>
  </si>
  <si>
    <t>E-717</t>
  </si>
  <si>
    <t>E-718</t>
  </si>
  <si>
    <t>E-719</t>
  </si>
  <si>
    <t>E-720</t>
  </si>
  <si>
    <t>E-721</t>
  </si>
  <si>
    <t>E-722</t>
  </si>
  <si>
    <t>E-723</t>
  </si>
  <si>
    <t>Branchement au réseau  electrique  existant</t>
  </si>
  <si>
    <t>E-724</t>
  </si>
  <si>
    <t>APPLIQUE LED 12W 4000K 1100LM (IL00)</t>
  </si>
  <si>
    <t>E-725</t>
  </si>
  <si>
    <t xml:space="preserve"> PLAFONNIER LED 11W 4000K 1100LM (IL01)</t>
  </si>
  <si>
    <t>E-726</t>
  </si>
  <si>
    <t>PLAFONNIER LED 9W 4000K 610LM (IL02)</t>
  </si>
  <si>
    <t>E-727</t>
  </si>
  <si>
    <t>E-728</t>
  </si>
  <si>
    <t>E-729</t>
  </si>
  <si>
    <t>E-730</t>
  </si>
  <si>
    <t>E-731</t>
  </si>
  <si>
    <t>E-732</t>
  </si>
  <si>
    <t>E-733</t>
  </si>
  <si>
    <t>E-734</t>
  </si>
  <si>
    <t>E-735</t>
  </si>
  <si>
    <t>E-736</t>
  </si>
  <si>
    <t>Déclencheurs manuels adressables</t>
  </si>
  <si>
    <t>E-737</t>
  </si>
  <si>
    <t xml:space="preserve">Indicateurs d’actions  adressables </t>
  </si>
  <si>
    <t>E-738</t>
  </si>
  <si>
    <t>E-739</t>
  </si>
  <si>
    <t>E-740</t>
  </si>
  <si>
    <t>E-741</t>
  </si>
  <si>
    <t>E-742</t>
  </si>
  <si>
    <t>E-743</t>
  </si>
  <si>
    <t>E-744</t>
  </si>
  <si>
    <t>E-745</t>
  </si>
  <si>
    <t>E-800</t>
  </si>
  <si>
    <t>E-801</t>
  </si>
  <si>
    <t xml:space="preserve">Peinture vinylique sur mur  </t>
  </si>
  <si>
    <t>le mètre carre</t>
  </si>
  <si>
    <t>E-802</t>
  </si>
  <si>
    <t>Peinture vinylique sur plafond</t>
  </si>
  <si>
    <t>E-803</t>
  </si>
  <si>
    <t xml:space="preserve">Peinture extérieure sur murs et plafonds a base de solvant en résine   </t>
  </si>
  <si>
    <t>E-900</t>
  </si>
  <si>
    <t>AMENAGEMENT EXTERIEUR</t>
  </si>
  <si>
    <t>E-901</t>
  </si>
  <si>
    <t>Tableau secondaire eclairage exterieur</t>
  </si>
  <si>
    <t>E-902</t>
  </si>
  <si>
    <t xml:space="preserve">Câble  U-1000 R02V   </t>
  </si>
  <si>
    <t>Câble  U-1000 R02V   4 x25 mm² +T</t>
  </si>
  <si>
    <t>E-903</t>
  </si>
  <si>
    <t>BORNE LED 35.1W 4000K 1530LM (EL00)</t>
  </si>
  <si>
    <t>E-904</t>
  </si>
  <si>
    <t>PROJECTEUR LED 272W 4000K 41280LM (EL01)</t>
  </si>
  <si>
    <t>E-905</t>
  </si>
  <si>
    <t>PROJECTEUR LED 544W 4000K 82560LM (EL02)</t>
  </si>
  <si>
    <t>E-906</t>
  </si>
  <si>
    <t>CANDELABRE LED 15W 4000K 2100LM (EL03)</t>
  </si>
  <si>
    <t>E-907</t>
  </si>
  <si>
    <t>BORNE LED 47.4W 4000K 3390LM (EL04)</t>
  </si>
  <si>
    <t>E-908</t>
  </si>
  <si>
    <t>BORNE LED 54.9W 4000K 5970LM (EL05)</t>
  </si>
  <si>
    <t>E-909</t>
  </si>
  <si>
    <t>PROJECTEUR FIXE SUR MAT LED 14W 4000K 886LM (EL06)</t>
  </si>
  <si>
    <t>E-910</t>
  </si>
  <si>
    <t>APPLIQUE MURALE LED 27W 3000/4000K 2200/2400LM (EL07)</t>
  </si>
  <si>
    <t>E-911</t>
  </si>
  <si>
    <t>CANALISATION EN BUSE DE  PVC Ø 250 mm</t>
  </si>
  <si>
    <t>E-912</t>
  </si>
  <si>
    <t xml:space="preserve">Regards visitable pour tirage de cable </t>
  </si>
  <si>
    <t>Visitable</t>
  </si>
  <si>
    <t>0,60x0,60</t>
  </si>
  <si>
    <t>0,80x0,80</t>
  </si>
  <si>
    <t>CLOTURE ET ENTREE</t>
  </si>
  <si>
    <t>E-913</t>
  </si>
  <si>
    <t xml:space="preserve">MUR DE CLOTURE DE 2.20 M DE HAUTEUR </t>
  </si>
  <si>
    <t>Mètre léniaire:</t>
  </si>
  <si>
    <t>E-914</t>
  </si>
  <si>
    <t>PORCHE D’ENTREE DE L’ETABLISSEMENT</t>
  </si>
  <si>
    <t>l'ensemble</t>
  </si>
  <si>
    <t>TOTAL  AMENAGEMENT EXTERIEUR</t>
  </si>
  <si>
    <t>Prix Unitaire</t>
  </si>
  <si>
    <t>Total HT</t>
  </si>
  <si>
    <t xml:space="preserve">
LOT 1: REAMENAGEMENT
</t>
  </si>
  <si>
    <t>Total LOT 1 REAMENAGEMENT  T.T.C.</t>
  </si>
  <si>
    <t xml:space="preserve">
LOT 2 : EXTENSION
</t>
  </si>
  <si>
    <t> Béton de propreté</t>
  </si>
  <si>
    <t>Total Lot 2 EXTENSION T.T.C.</t>
  </si>
  <si>
    <t>RECAPITULATIF</t>
  </si>
  <si>
    <t>LOT 1 REAMENAGEMENT + LOT 2 EXTENSION HT</t>
  </si>
  <si>
    <t>TOTAL GENERAL TTC</t>
  </si>
  <si>
    <t>BRISE SOLEIL EN ALUMINIUM GRIS GIVRE 0,07X0,07</t>
  </si>
  <si>
    <t>PORTES PARE-FLAMME 1/2H AVEC FERME PORTE</t>
  </si>
  <si>
    <t>chauff-eaux électrique 100 litres</t>
  </si>
  <si>
    <t>Robinet Incendie Armé RIA DN 40</t>
  </si>
  <si>
    <t>PF=3,52 KW/H</t>
  </si>
  <si>
    <t>PF=5,28 KW/H</t>
  </si>
  <si>
    <t>Détecteur optique de fumée adressable</t>
  </si>
  <si>
    <t>Avertisseur sonore</t>
  </si>
  <si>
    <t xml:space="preserve">PEINTURE INTRERIEUR VINYLIQUE SUR MUR  </t>
  </si>
  <si>
    <t>PEINTURE INTRERIEUR VINYLIQUE SUR PLAFOND</t>
  </si>
  <si>
    <t xml:space="preserve">REVÊTEMENT  SOL EN CARREAUX   GRÉS  120 X 60 Y/C PLINTHES de 10CM </t>
  </si>
  <si>
    <t>REVÊTEMENT MARCHES ET CONTRES MARCHES D'ESCALIERS EN MARBRE LOCAL Y/C PLINTHES DE 10 CM</t>
  </si>
  <si>
    <t>E-302</t>
  </si>
  <si>
    <t>E-303</t>
  </si>
  <si>
    <t>E-304</t>
  </si>
  <si>
    <t>E-305</t>
  </si>
  <si>
    <t>REVÊTEMENT EN MARBRE Y COMPRIS PLINTHES DE 10 CM</t>
  </si>
  <si>
    <t>REVÊTEMENT  SOL EN CARREAUX   GRÉS DE 30 X 60 CM Y/C PLINTHES 10CM</t>
  </si>
  <si>
    <t>REVÊTEMENT  SOL EN CARREAUX   GRÉS  ANTIDERAPANT DE 30 X 60 CM Y/C PLINTHES 10CM</t>
  </si>
  <si>
    <t>TOTAL ELECTRICITE - LUSTRERIE - COURANT FORT - INFORMATIQUE - DETECTION INCENDIE</t>
  </si>
  <si>
    <t>TOTAL GROS-ŒUVRE</t>
  </si>
  <si>
    <t>Total DU PROJET T.T.C.</t>
  </si>
  <si>
    <t>A732</t>
  </si>
  <si>
    <t>A-733</t>
  </si>
  <si>
    <t/>
  </si>
  <si>
    <t xml:space="preserve"> TRAVAUX D'AMENAGEMENT ET D'EXTENSION DE L'ISTA 1 SAFI</t>
  </si>
  <si>
    <t xml:space="preserve">  Démolition et dépose des ouvrages et équipements existants </t>
  </si>
  <si>
    <t xml:space="preserve"> Béton pour tout ouvrage en fondation </t>
  </si>
  <si>
    <t>Branchement au réseau AEP</t>
  </si>
  <si>
    <t>Murs en agglos creux de ciment de 20 cm</t>
  </si>
  <si>
    <t xml:space="preserve">Mise à la terre en câble cuivre nu de 28 mm2 </t>
  </si>
  <si>
    <t>Branchement au réseau AEP y compris taxes et frais d'étude</t>
  </si>
  <si>
    <t>Canalisation en tube acier  galvanisé</t>
  </si>
  <si>
    <t>ml</t>
  </si>
  <si>
    <t>ROBINET D’ISOLEMENT</t>
  </si>
  <si>
    <t>l'unité</t>
  </si>
  <si>
    <t>POTS DE PURGE D’EAU</t>
  </si>
  <si>
    <t>ROBINETS D’ALIMENTATION</t>
  </si>
  <si>
    <t>ENROULEUR DEROULEUR A TAMBOUR FERME</t>
  </si>
  <si>
    <t>PRISES RAPIDES A DOUBLE CLAPET</t>
  </si>
  <si>
    <t>Ф 15</t>
  </si>
  <si>
    <t>Ф 20</t>
  </si>
  <si>
    <t>Ф 25</t>
  </si>
  <si>
    <t>Ф 32</t>
  </si>
  <si>
    <t>Ф 40</t>
  </si>
  <si>
    <t>Ф 50</t>
  </si>
  <si>
    <t>E-746</t>
  </si>
  <si>
    <t>REVETEMENT SOL EN PVC ACOUSTIQUE IMPRIME GERFLEX OU EQUIVALENT</t>
  </si>
  <si>
    <t>REVETEMENT EN PANNEAUX OSB NORMAL</t>
  </si>
  <si>
    <t>FAUX PLAFOND EN OSB Y/C STRUCTURE</t>
  </si>
  <si>
    <t>E-404</t>
  </si>
  <si>
    <t>E-405</t>
  </si>
  <si>
    <t>E-406</t>
  </si>
  <si>
    <t>ens</t>
  </si>
  <si>
    <t>ensemble</t>
  </si>
  <si>
    <t xml:space="preserve">TERRASSEMENT </t>
  </si>
  <si>
    <t>Décapage de la terre végetable</t>
  </si>
  <si>
    <t>le mètre carrée</t>
  </si>
  <si>
    <t>M²</t>
  </si>
  <si>
    <t xml:space="preserve">Terrassements en déblais  </t>
  </si>
  <si>
    <t>le mètre cube</t>
  </si>
  <si>
    <t>Terrassements en remblais avec ou sans apport</t>
  </si>
  <si>
    <t xml:space="preserve">AMENAGEMENT DES ESPACES CIRCULABLES </t>
  </si>
  <si>
    <t>Corps de chaussée</t>
  </si>
  <si>
    <t>Grave Non traitee pour couche de Fondation (GNF1)</t>
  </si>
  <si>
    <t>Grave Non traitee pour couche de Base (GNA)</t>
  </si>
  <si>
    <t>Mise en œuvre d'une couche d'imprégnation</t>
  </si>
  <si>
    <t>le mètre carré</t>
  </si>
  <si>
    <t xml:space="preserve"> TROTTOIR ET BORDURE </t>
  </si>
  <si>
    <t>TROTTOIR</t>
  </si>
  <si>
    <t>Revêtement béton désactivé gris</t>
  </si>
  <si>
    <t xml:space="preserve"> metre carré</t>
  </si>
  <si>
    <t>m2</t>
  </si>
  <si>
    <t>Revêtement béton désactivé beige</t>
  </si>
  <si>
    <t>Revêtement en Béton imprimé teinté</t>
  </si>
  <si>
    <t>Bordure  I2</t>
  </si>
  <si>
    <t>mètre linéaire</t>
  </si>
  <si>
    <t>Bordure  P1</t>
  </si>
  <si>
    <t xml:space="preserve">ESPACE VERT </t>
  </si>
  <si>
    <t>Décompactage et nettoyage de la terre existant</t>
  </si>
  <si>
    <t>Fourniture et étalage de la Terre végétale</t>
  </si>
  <si>
    <t xml:space="preserve"> metre cube</t>
  </si>
  <si>
    <t>m3</t>
  </si>
  <si>
    <t>Fourniture et mise en œuvre de Bio compost</t>
  </si>
  <si>
    <t xml:space="preserve"> tonne</t>
  </si>
  <si>
    <t>tn</t>
  </si>
  <si>
    <t>Washingtonia robusta - 3,5 à 4m de stipe -</t>
  </si>
  <si>
    <t>unité</t>
  </si>
  <si>
    <t>u</t>
  </si>
  <si>
    <t>Jacaranda mimosifolia  (H=3.5 à 4 m ; Ω = 0,14 à 0,16 m)</t>
  </si>
  <si>
    <t>Olea europea  (H=2.5 à 3 m ; Ω = 0,25 m minimum)</t>
  </si>
  <si>
    <t>Ceratonia siliqua  (H=1,5 à 2 m ; Ω = 0,08 à 0,1 m)</t>
  </si>
  <si>
    <t>Phoenix canarienis - 1,5 à 1m de stipe -</t>
  </si>
  <si>
    <t>Melia azedarach  (H=3 à 3,5 m ; Ω = 0,14 à 0,16 m)</t>
  </si>
  <si>
    <t>Citronnier  H=150 cm</t>
  </si>
  <si>
    <t xml:space="preserve">Réseau arrosage goutte à goutte  </t>
  </si>
  <si>
    <t>DIVERS</t>
  </si>
  <si>
    <t>Fontaine dim = 1,20*3,20*0.50 m</t>
  </si>
  <si>
    <t>ENSEIGNE LUMINEUSE</t>
  </si>
  <si>
    <t>ENSEIGNE D’ENTREE PRINCIPALE</t>
  </si>
  <si>
    <t xml:space="preserve">Marquage  de la chaussée </t>
  </si>
  <si>
    <t>Mat pour drapeau</t>
  </si>
  <si>
    <t>BANCS</t>
  </si>
  <si>
    <t>corbeilles</t>
  </si>
  <si>
    <t>Support vélos métallique</t>
  </si>
  <si>
    <t>Réalisation de terrain de sport en gazon synthétique</t>
  </si>
  <si>
    <t>Réalisation des Terrains de sports (mini-foot / basket-ball) en béton coloré</t>
  </si>
  <si>
    <t>Equipements pour terrain de sport de foot-ball</t>
  </si>
  <si>
    <t>Grillage périphérique du terrain du sport de h=4 m</t>
  </si>
  <si>
    <t>ENTRETIEN DES PUITS ET DU POSTE TRANSFO</t>
  </si>
  <si>
    <t>E-915</t>
  </si>
  <si>
    <t>E-916</t>
  </si>
  <si>
    <t>E-917</t>
  </si>
  <si>
    <t>E-918</t>
  </si>
  <si>
    <t>E-919</t>
  </si>
  <si>
    <t>E-920</t>
  </si>
  <si>
    <t>E-921</t>
  </si>
  <si>
    <t>E-922</t>
  </si>
  <si>
    <t>E-923</t>
  </si>
  <si>
    <t>E-924</t>
  </si>
  <si>
    <t>E-925</t>
  </si>
  <si>
    <t>E-926</t>
  </si>
  <si>
    <t>E-927</t>
  </si>
  <si>
    <t>E-928</t>
  </si>
  <si>
    <t>E-929</t>
  </si>
  <si>
    <t>E-930</t>
  </si>
  <si>
    <t>E-931</t>
  </si>
  <si>
    <t>E-932</t>
  </si>
  <si>
    <t>E-933</t>
  </si>
  <si>
    <t>E-934</t>
  </si>
  <si>
    <t>E-935</t>
  </si>
  <si>
    <t>E-936</t>
  </si>
  <si>
    <t>E-937</t>
  </si>
  <si>
    <t>E-938</t>
  </si>
  <si>
    <t>E-939</t>
  </si>
  <si>
    <t>E-940</t>
  </si>
  <si>
    <t>E-941</t>
  </si>
  <si>
    <t>E-942</t>
  </si>
  <si>
    <t>E-943</t>
  </si>
  <si>
    <t>E-944</t>
  </si>
  <si>
    <t>E-945</t>
  </si>
  <si>
    <t>E-946</t>
  </si>
  <si>
    <t>E-947</t>
  </si>
  <si>
    <t>E-948</t>
  </si>
  <si>
    <t>E-949</t>
  </si>
  <si>
    <t>E-950</t>
  </si>
  <si>
    <t>E-951</t>
  </si>
  <si>
    <t>E-952</t>
  </si>
  <si>
    <t>E-953</t>
  </si>
  <si>
    <t>entretien du local technique de puits avec des équipements</t>
  </si>
  <si>
    <t>entretien de local poste transformateur avec des équipements</t>
  </si>
  <si>
    <t>EXECUTION D'UN TAPIS EN BETON DE CIMENT</t>
  </si>
  <si>
    <t>Revêtement Mur  en pierre de taza</t>
  </si>
  <si>
    <t>Bordure volige métalique galvanisé</t>
  </si>
  <si>
    <t>Bordure  T3</t>
  </si>
  <si>
    <t xml:space="preserve">Engazonnement </t>
  </si>
  <si>
    <t>mètre carré</t>
  </si>
  <si>
    <t xml:space="preserve"> Panneaux  directionnels</t>
  </si>
  <si>
    <t>Banc type 1</t>
  </si>
  <si>
    <t>Equipements pour terrain de sport de mini-foot / basket-ball</t>
  </si>
  <si>
    <t>BORDURES</t>
  </si>
  <si>
    <t>E-954</t>
  </si>
  <si>
    <t>E-955</t>
  </si>
  <si>
    <t>E-956</t>
  </si>
  <si>
    <t>E-957</t>
  </si>
  <si>
    <t xml:space="preserve"> EQUIPEMENT DES TERRAINS DE SPORT</t>
  </si>
  <si>
    <t xml:space="preserve"> Murs en agglos creux de ciment de 20 cm</t>
  </si>
  <si>
    <t>DALLAGE - RENFORMIS</t>
  </si>
  <si>
    <t>OUVRAGES EN FONDATIONS</t>
  </si>
  <si>
    <t xml:space="preserve">TERRASSEMENTS </t>
  </si>
  <si>
    <t>Maçonnerie de moellon en fondation y/c traversée.</t>
  </si>
  <si>
    <t>BETON ARME EN INFRASTRUCTURE</t>
  </si>
  <si>
    <t>A-105</t>
  </si>
  <si>
    <t>A-106</t>
  </si>
  <si>
    <t>A-107</t>
  </si>
  <si>
    <t>A-108</t>
  </si>
  <si>
    <t>A-109</t>
  </si>
  <si>
    <t>A-110</t>
  </si>
  <si>
    <t>A-111</t>
  </si>
  <si>
    <t>A-112</t>
  </si>
  <si>
    <t>A-113</t>
  </si>
  <si>
    <t>A-114</t>
  </si>
  <si>
    <t>A-101</t>
  </si>
  <si>
    <t>A-102</t>
  </si>
  <si>
    <t>A-103</t>
  </si>
  <si>
    <t>A-104</t>
  </si>
  <si>
    <t>Tableau secondaire Atelier construction metallique</t>
  </si>
  <si>
    <t>Tableau secondaire Atelier entretien mécanique</t>
  </si>
  <si>
    <t>DEMOLITION-GROS ŒUVRE</t>
  </si>
  <si>
    <t>TOTAL ELECTRICITE - LUSTRERIE - COURANT FORT - DETECTION INCENDIE - INFORMATIQUE</t>
  </si>
  <si>
    <t>TOTAL: PLOMBERIE : SANITAIRE - ALIMENTATION - EVACUATION-PROTECTION INCENDIE</t>
  </si>
  <si>
    <t>TOTAL PLOMBERIE - SANITAIRE-PROTECTION INCENDIE-CLIMATISATION-DESENFUMAGE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</si>
</sst>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General_)"/>
    <numFmt numFmtId="168" formatCode="#,##0;[Red]\(#,##0\)"/>
    <numFmt numFmtId="169" formatCode="&quot;$&quot;#,##0_);\(&quot;$&quot;#,##0.0\)"/>
    <numFmt numFmtId="170" formatCode="0.00;[Red]0.00"/>
    <numFmt numFmtId="171" formatCode="&quot;$&quot;#,##0.000_);\(&quot;$&quot;#,##0.000\)"/>
    <numFmt numFmtId="172" formatCode="#,##0.000_);\(#,##0.000\)"/>
    <numFmt numFmtId="173" formatCode="_ * #,##0_ ;_ * \-#,##0_ ;_ * &quot;-&quot;_ ;_ @_ "/>
    <numFmt numFmtId="174" formatCode="_ * #,##0.00_ ;_ * \-#,##0.00_ ;_ * &quot;-&quot;??_ ;_ @_ "/>
    <numFmt numFmtId="175" formatCode="_-* #,##0.00\ [$€-1]_-;\-* #,##0.00\ [$€-1]_-;_-* &quot;-&quot;??\ [$€-1]_-"/>
    <numFmt numFmtId="176" formatCode="&quot;$&quot;#,##0.00;\-&quot;$&quot;#,##0.00"/>
    <numFmt numFmtId="177" formatCode="_-* #,##0.00\ &quot;F&quot;_-;\-* #,##0.00\ &quot;F&quot;_-;_-* &quot;-&quot;??\ &quot;F&quot;_-;_-@_-"/>
    <numFmt numFmtId="178" formatCode="&quot;DH&quot;\ #,##0_-;&quot;DH&quot;\ #,##0\-"/>
    <numFmt numFmtId="179" formatCode="#,##0\ &quot;F&quot;;\-#,##0\ &quot;F&quot;"/>
    <numFmt numFmtId="180" formatCode="_-* #,##0.00\ _F_-;\-* #,##0.00\ _F_-;_-* &quot;-&quot;??\ _F_-;_-@_-"/>
    <numFmt numFmtId="181" formatCode="0.00_)"/>
    <numFmt numFmtId="182" formatCode="_-* #,##0.00\ [$€]_-;\-* #,##0.00\ [$€]_-;_-* &quot;-&quot;??\ [$€]_-;_-@_-"/>
    <numFmt numFmtId="183" formatCode="_(* #,##0.0_);_(* \(#,##0.0\);_(* &quot;-&quot;_);_(@_)"/>
    <numFmt numFmtId="184" formatCode="_(* #,##0.00_);_(* \(#,##0.00\);_(* &quot;-&quot;_);_(@_)"/>
    <numFmt numFmtId="185" formatCode="_-* #,##0\ _F_-;\-* #,##0\ _F_-;_-* &quot;-&quot;??\ _F_-;_-@_-"/>
    <numFmt numFmtId="186" formatCode="#,##0\ &quot;MAD&quot;;\-#,##0\ &quot;MAD&quot;"/>
    <numFmt numFmtId="187" formatCode="_-* #,##0\ _F_-;\-* #,##0\ _F_-;_-* &quot;-&quot;\ _F_-;_-@_-"/>
    <numFmt numFmtId="188" formatCode="_-* #,##0.00_-;_-* #,##0.00\-;_-* &quot;-&quot;??_-;_-@_-"/>
    <numFmt numFmtId="189" formatCode="#,##0.;[Red]\-#,##0."/>
    <numFmt numFmtId="190" formatCode="#,##0.0"/>
  </numFmts>
  <fonts count="80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MS Sans Serif"/>
      <family val="2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2"/>
      <name val="Arial"/>
      <family val="2"/>
    </font>
    <font>
      <b/>
      <sz val="11"/>
      <color indexed="10"/>
      <name val="Calibri"/>
      <family val="2"/>
    </font>
    <font>
      <sz val="6"/>
      <name val="Arial"/>
      <family val="2"/>
    </font>
    <font>
      <sz val="10"/>
      <name val="BERNHARD"/>
    </font>
    <font>
      <sz val="10"/>
      <color indexed="8"/>
      <name val="Arial"/>
      <family val="2"/>
      <charset val="178"/>
    </font>
    <font>
      <b/>
      <i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8"/>
      <name val="Times New Roman"/>
      <family val="1"/>
    </font>
    <font>
      <b/>
      <sz val="13.5"/>
      <color indexed="16"/>
      <name val="MS Sans Serif"/>
      <family val="2"/>
      <charset val="178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9.75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b/>
      <i/>
      <sz val="16"/>
      <name val="Helv"/>
    </font>
    <font>
      <sz val="10"/>
      <color indexed="64"/>
      <name val="Arial"/>
      <family val="2"/>
    </font>
    <font>
      <sz val="9.75"/>
      <name val="Arial"/>
      <family val="2"/>
    </font>
    <font>
      <i/>
      <sz val="10"/>
      <name val="Times New Roman"/>
      <family val="1"/>
    </font>
    <font>
      <sz val="12"/>
      <name val="Times New Roman"/>
      <family val="1"/>
    </font>
    <font>
      <sz val="12"/>
      <name val="Arial Narrow"/>
      <family val="2"/>
    </font>
    <font>
      <b/>
      <sz val="12"/>
      <name val="Courier"/>
      <family val="3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Wingdings"/>
      <charset val="2"/>
    </font>
    <font>
      <sz val="11"/>
      <color theme="1"/>
      <name val="Calibri"/>
      <family val="2"/>
      <scheme val="minor"/>
    </font>
    <font>
      <u/>
      <sz val="8"/>
      <name val="Times New Roman"/>
      <family val="1"/>
    </font>
    <font>
      <sz val="10"/>
      <name val="MS Sans Serif"/>
      <family val="2"/>
    </font>
    <font>
      <sz val="11"/>
      <color indexed="8"/>
      <name val="Calibri"/>
      <family val="2"/>
      <charset val="178"/>
    </font>
    <font>
      <b/>
      <sz val="22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4"/>
      <color theme="1"/>
      <name val="Times New Roman"/>
      <family val="1"/>
    </font>
    <font>
      <sz val="16"/>
      <color theme="1"/>
      <name val="Tw Cen MT"/>
      <family val="2"/>
    </font>
    <font>
      <sz val="11"/>
      <color theme="1"/>
      <name val="Calibri"/>
      <family val="2"/>
    </font>
    <font>
      <sz val="16"/>
      <name val="Times New Roman"/>
      <family val="1"/>
    </font>
    <font>
      <sz val="16"/>
      <color theme="1"/>
      <name val="Calibri"/>
      <family val="2"/>
      <scheme val="minor"/>
    </font>
    <font>
      <b/>
      <sz val="20"/>
      <color theme="1"/>
      <name val="Times New Roman"/>
      <family val="1"/>
    </font>
    <font>
      <sz val="10"/>
      <name val="Calibri"/>
      <family val="1"/>
    </font>
    <font>
      <sz val="11"/>
      <name val="Arial"/>
      <family val="2"/>
    </font>
    <font>
      <sz val="10"/>
      <name val="Book Antiqua"/>
      <family val="1"/>
    </font>
    <font>
      <sz val="12"/>
      <name val="Times New Roman Special G1"/>
      <family val="1"/>
      <charset val="2"/>
    </font>
    <font>
      <sz val="11"/>
      <color theme="1"/>
      <name val="Calibri"/>
      <family val="2"/>
      <charset val="178"/>
      <scheme val="minor"/>
    </font>
    <font>
      <u/>
      <sz val="16"/>
      <color theme="1"/>
      <name val="Times New Roman"/>
      <family val="1"/>
    </font>
    <font>
      <sz val="18"/>
      <color theme="1"/>
      <name val="Calibri"/>
      <family val="2"/>
    </font>
    <font>
      <sz val="18"/>
      <name val="Times New Roman"/>
      <family val="1"/>
    </font>
    <font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8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140">
    <xf numFmtId="0" fontId="0" fillId="0" borderId="0"/>
    <xf numFmtId="0" fontId="2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4" fillId="0" borderId="0"/>
    <xf numFmtId="0" fontId="25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22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26" fillId="0" borderId="4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168" fontId="27" fillId="0" borderId="0" applyFill="0" applyBorder="0" applyAlignment="0"/>
    <xf numFmtId="168" fontId="2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71" fontId="2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28" fillId="24" borderId="5" applyNumberFormat="0" applyAlignment="0" applyProtection="0"/>
    <xf numFmtId="0" fontId="7" fillId="23" borderId="5" applyNumberFormat="0" applyAlignment="0" applyProtection="0"/>
    <xf numFmtId="1" fontId="29" fillId="0" borderId="0">
      <alignment horizontal="left" vertical="center" wrapText="1"/>
    </xf>
    <xf numFmtId="0" fontId="6" fillId="0" borderId="7" applyNumberFormat="0" applyFill="0" applyAlignment="0" applyProtection="0"/>
    <xf numFmtId="0" fontId="20" fillId="25" borderId="8" applyNumberFormat="0" applyAlignment="0" applyProtection="0"/>
    <xf numFmtId="168" fontId="27" fillId="0" borderId="0" applyFont="0" applyFill="0" applyBorder="0" applyAlignment="0" applyProtection="0"/>
    <xf numFmtId="0" fontId="30" fillId="0" borderId="0"/>
    <xf numFmtId="0" fontId="23" fillId="0" borderId="0"/>
    <xf numFmtId="0" fontId="30" fillId="0" borderId="0"/>
    <xf numFmtId="0" fontId="23" fillId="0" borderId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168" fontId="27" fillId="0" borderId="0" applyFont="0" applyFill="0" applyBorder="0" applyAlignment="0" applyProtection="0"/>
    <xf numFmtId="14" fontId="3" fillId="0" borderId="0" applyFill="0" applyBorder="0" applyAlignment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2" fillId="0" borderId="0"/>
    <xf numFmtId="0" fontId="32" fillId="0" borderId="0" applyNumberFormat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9" fillId="13" borderId="5" applyNumberFormat="0" applyAlignment="0" applyProtection="0"/>
    <xf numFmtId="175" fontId="2" fillId="0" borderId="0" applyFont="0" applyFill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5" fillId="0" borderId="0"/>
    <xf numFmtId="0" fontId="12" fillId="7" borderId="0" applyNumberFormat="0" applyBorder="0" applyAlignment="0" applyProtection="0"/>
    <xf numFmtId="49" fontId="36" fillId="2" borderId="0" applyNumberFormat="0" applyFont="0" applyFill="0" applyAlignment="0">
      <alignment horizontal="left"/>
    </xf>
    <xf numFmtId="38" fontId="26" fillId="2" borderId="0" applyNumberFormat="0" applyBorder="0" applyAlignment="0" applyProtection="0"/>
    <xf numFmtId="0" fontId="37" fillId="0" borderId="10" applyNumberFormat="0" applyAlignment="0" applyProtection="0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38" fillId="0" borderId="0"/>
    <xf numFmtId="3" fontId="21" fillId="0" borderId="0">
      <alignment vertical="top"/>
    </xf>
    <xf numFmtId="0" fontId="37" fillId="0" borderId="0"/>
    <xf numFmtId="0" fontId="27" fillId="0" borderId="0"/>
    <xf numFmtId="0" fontId="1" fillId="0" borderId="0"/>
    <xf numFmtId="0" fontId="39" fillId="0" borderId="0"/>
    <xf numFmtId="2" fontId="40" fillId="0" borderId="1">
      <alignment horizontal="center" vertical="center"/>
    </xf>
    <xf numFmtId="2" fontId="40" fillId="0" borderId="1">
      <alignment horizontal="center" vertical="center"/>
    </xf>
    <xf numFmtId="2" fontId="40" fillId="0" borderId="1">
      <alignment horizontal="center" vertical="center"/>
    </xf>
    <xf numFmtId="2" fontId="40" fillId="0" borderId="1">
      <alignment horizontal="center" vertical="center"/>
    </xf>
    <xf numFmtId="0" fontId="9" fillId="10" borderId="5" applyNumberFormat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0" fontId="9" fillId="27" borderId="5" applyNumberFormat="0" applyAlignment="0" applyProtection="0"/>
    <xf numFmtId="0" fontId="10" fillId="9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8" fillId="0" borderId="6" applyNumberFormat="0" applyFill="0" applyAlignment="0" applyProtection="0"/>
    <xf numFmtId="0" fontId="2" fillId="0" borderId="0">
      <alignment horizontal="center"/>
    </xf>
    <xf numFmtId="176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13" borderId="0" applyNumberFormat="0" applyBorder="0" applyAlignment="0" applyProtection="0"/>
    <xf numFmtId="0" fontId="42" fillId="13" borderId="0" applyNumberFormat="0" applyBorder="0" applyAlignment="0" applyProtection="0"/>
    <xf numFmtId="0" fontId="22" fillId="0" borderId="0"/>
    <xf numFmtId="181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2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45" fillId="0" borderId="0" applyNumberFormat="0">
      <alignment horizontal="center"/>
    </xf>
    <xf numFmtId="0" fontId="2" fillId="0" borderId="0"/>
    <xf numFmtId="3" fontId="46" fillId="0" borderId="0">
      <alignment vertical="top"/>
    </xf>
    <xf numFmtId="0" fontId="13" fillId="23" borderId="14" applyNumberFormat="0" applyAlignment="0" applyProtection="0"/>
    <xf numFmtId="0" fontId="13" fillId="23" borderId="14" applyNumberFormat="0" applyAlignment="0" applyProtection="0"/>
    <xf numFmtId="0" fontId="13" fillId="23" borderId="14" applyNumberFormat="0" applyAlignment="0" applyProtection="0"/>
    <xf numFmtId="0" fontId="13" fillId="23" borderId="14" applyNumberFormat="0" applyAlignment="0" applyProtection="0"/>
    <xf numFmtId="171" fontId="2" fillId="0" borderId="0" applyFont="0" applyFill="0" applyBorder="0" applyAlignment="0" applyProtection="0"/>
    <xf numFmtId="168" fontId="27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2" fillId="0" borderId="0"/>
    <xf numFmtId="3" fontId="2" fillId="0" borderId="15" applyBorder="0"/>
    <xf numFmtId="3" fontId="2" fillId="0" borderId="15" applyBorder="0"/>
    <xf numFmtId="3" fontId="2" fillId="0" borderId="15" applyBorder="0"/>
    <xf numFmtId="3" fontId="2" fillId="0" borderId="15" applyBorder="0"/>
    <xf numFmtId="0" fontId="12" fillId="11" borderId="0" applyNumberFormat="0" applyBorder="0" applyAlignment="0" applyProtection="0"/>
    <xf numFmtId="0" fontId="13" fillId="24" borderId="14" applyNumberFormat="0" applyAlignment="0" applyProtection="0"/>
    <xf numFmtId="0" fontId="24" fillId="0" borderId="0"/>
    <xf numFmtId="0" fontId="23" fillId="0" borderId="0"/>
    <xf numFmtId="0" fontId="47" fillId="0" borderId="0"/>
    <xf numFmtId="0" fontId="24" fillId="0" borderId="0"/>
    <xf numFmtId="0" fontId="23" fillId="0" borderId="0"/>
    <xf numFmtId="0" fontId="48" fillId="28" borderId="2" applyNumberFormat="0" applyFont="0" applyFill="0" applyAlignment="0">
      <alignment horizontal="left" wrapText="1"/>
    </xf>
    <xf numFmtId="49" fontId="3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0" fontId="14" fillId="0" borderId="0" applyNumberFormat="0" applyFill="0" applyBorder="0" applyAlignment="0" applyProtection="0"/>
    <xf numFmtId="2" fontId="49" fillId="0" borderId="0">
      <alignment horizontal="left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16" applyNumberFormat="0" applyFill="0" applyAlignment="0" applyProtection="0"/>
    <xf numFmtId="0" fontId="5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" fillId="0" borderId="0"/>
    <xf numFmtId="0" fontId="20" fillId="25" borderId="8" applyNumberFormat="0" applyAlignment="0" applyProtection="0"/>
    <xf numFmtId="0" fontId="21" fillId="0" borderId="20"/>
    <xf numFmtId="0" fontId="6" fillId="0" borderId="0" applyNumberFormat="0" applyFill="0" applyBorder="0" applyAlignment="0" applyProtection="0"/>
    <xf numFmtId="0" fontId="54" fillId="0" borderId="0"/>
    <xf numFmtId="167" fontId="54" fillId="0" borderId="0">
      <protection locked="0"/>
    </xf>
    <xf numFmtId="9" fontId="4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4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9" borderId="0" applyNumberFormat="0" applyBorder="0" applyAlignment="0" applyProtection="0"/>
    <xf numFmtId="0" fontId="5" fillId="21" borderId="0" applyNumberFormat="0" applyBorder="0" applyAlignment="0" applyProtection="0"/>
    <xf numFmtId="0" fontId="5" fillId="30" borderId="0" applyNumberFormat="0" applyBorder="0" applyAlignment="0" applyProtection="0"/>
    <xf numFmtId="0" fontId="5" fillId="17" borderId="0" applyNumberFormat="0" applyBorder="0" applyAlignment="0" applyProtection="0"/>
    <xf numFmtId="0" fontId="5" fillId="16" borderId="0" applyNumberFormat="0" applyBorder="0" applyAlignment="0" applyProtection="0"/>
    <xf numFmtId="0" fontId="7" fillId="23" borderId="5" applyNumberFormat="0" applyAlignment="0" applyProtection="0"/>
    <xf numFmtId="0" fontId="8" fillId="0" borderId="6" applyNumberFormat="0" applyFill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9" fillId="10" borderId="5" applyNumberFormat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10" fillId="5" borderId="0" applyNumberFormat="0" applyBorder="0" applyAlignment="0" applyProtection="0"/>
    <xf numFmtId="18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8" fontId="58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57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>
      <alignment vertical="top" wrapText="1"/>
    </xf>
    <xf numFmtId="0" fontId="2" fillId="0" borderId="0">
      <alignment vertical="top" wrapText="1"/>
    </xf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1" fontId="57" fillId="23" borderId="0"/>
    <xf numFmtId="0" fontId="4" fillId="0" borderId="0"/>
    <xf numFmtId="1" fontId="57" fillId="23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55" fillId="0" borderId="0"/>
    <xf numFmtId="0" fontId="2" fillId="0" borderId="0"/>
    <xf numFmtId="0" fontId="2" fillId="0" borderId="0"/>
    <xf numFmtId="0" fontId="55" fillId="0" borderId="0"/>
    <xf numFmtId="9" fontId="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12" fillId="7" borderId="0" applyNumberFormat="0" applyBorder="0" applyAlignment="0" applyProtection="0"/>
    <xf numFmtId="0" fontId="13" fillId="23" borderId="14" applyNumberFormat="0" applyAlignment="0" applyProtection="0"/>
    <xf numFmtId="0" fontId="2" fillId="31" borderId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21" applyNumberFormat="0" applyFill="0" applyAlignment="0" applyProtection="0"/>
    <xf numFmtId="49" fontId="56" fillId="0" borderId="0">
      <alignment vertical="top" wrapText="1"/>
    </xf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73" fillId="8" borderId="9" applyNumberFormat="0" applyFont="0" applyAlignment="0" applyProtection="0"/>
    <xf numFmtId="189" fontId="74" fillId="0" borderId="0" applyFont="0" applyAlignment="0">
      <alignment vertical="center"/>
    </xf>
    <xf numFmtId="43" fontId="5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75" fillId="0" borderId="0"/>
    <xf numFmtId="0" fontId="55" fillId="0" borderId="0"/>
    <xf numFmtId="0" fontId="71" fillId="0" borderId="0"/>
    <xf numFmtId="0" fontId="2" fillId="0" borderId="0"/>
    <xf numFmtId="0" fontId="55" fillId="0" borderId="0"/>
    <xf numFmtId="0" fontId="72" fillId="0" borderId="0"/>
    <xf numFmtId="0" fontId="55" fillId="0" borderId="0"/>
    <xf numFmtId="164" fontId="55" fillId="0" borderId="0" applyFont="0" applyFill="0" applyBorder="0" applyAlignment="0" applyProtection="0"/>
  </cellStyleXfs>
  <cellXfs count="144">
    <xf numFmtId="0" fontId="0" fillId="0" borderId="0" xfId="0"/>
    <xf numFmtId="43" fontId="61" fillId="0" borderId="0" xfId="1122" applyFont="1" applyFill="1" applyAlignment="1">
      <alignment readingOrder="1"/>
    </xf>
    <xf numFmtId="49" fontId="62" fillId="0" borderId="27" xfId="1122" applyNumberFormat="1" applyFont="1" applyFill="1" applyBorder="1" applyAlignment="1">
      <alignment horizontal="center" vertical="center" readingOrder="1"/>
    </xf>
    <xf numFmtId="43" fontId="62" fillId="0" borderId="28" xfId="1122" applyFont="1" applyFill="1" applyBorder="1" applyAlignment="1">
      <alignment horizontal="left" vertical="center" wrapText="1" readingOrder="1"/>
    </xf>
    <xf numFmtId="43" fontId="61" fillId="0" borderId="29" xfId="1122" applyFont="1" applyFill="1" applyBorder="1" applyAlignment="1">
      <alignment horizontal="center" vertical="center" readingOrder="1"/>
    </xf>
    <xf numFmtId="43" fontId="61" fillId="0" borderId="30" xfId="1122" applyFont="1" applyFill="1" applyBorder="1" applyAlignment="1">
      <alignment horizontal="center" vertical="center" readingOrder="1"/>
    </xf>
    <xf numFmtId="43" fontId="61" fillId="0" borderId="29" xfId="579" applyFont="1" applyFill="1" applyBorder="1" applyAlignment="1">
      <alignment horizontal="center" vertical="center" readingOrder="1"/>
    </xf>
    <xf numFmtId="0" fontId="61" fillId="0" borderId="29" xfId="347" applyFont="1" applyBorder="1" applyAlignment="1">
      <alignment vertical="center" wrapText="1" readingOrder="1"/>
    </xf>
    <xf numFmtId="49" fontId="61" fillId="0" borderId="31" xfId="579" applyNumberFormat="1" applyFont="1" applyFill="1" applyBorder="1" applyAlignment="1">
      <alignment horizontal="center" vertical="center" readingOrder="1"/>
    </xf>
    <xf numFmtId="43" fontId="61" fillId="0" borderId="0" xfId="1122" applyFont="1" applyFill="1" applyAlignment="1">
      <alignment vertical="center" readingOrder="1"/>
    </xf>
    <xf numFmtId="43" fontId="61" fillId="0" borderId="29" xfId="1122" applyFont="1" applyFill="1" applyBorder="1" applyAlignment="1">
      <alignment horizontal="left" vertical="center" wrapText="1" readingOrder="1"/>
    </xf>
    <xf numFmtId="49" fontId="61" fillId="0" borderId="27" xfId="579" applyNumberFormat="1" applyFont="1" applyFill="1" applyBorder="1" applyAlignment="1">
      <alignment horizontal="center" vertical="center" readingOrder="1"/>
    </xf>
    <xf numFmtId="43" fontId="61" fillId="0" borderId="29" xfId="1122" applyFont="1" applyFill="1" applyBorder="1" applyAlignment="1">
      <alignment vertical="center" wrapText="1" readingOrder="1"/>
    </xf>
    <xf numFmtId="0" fontId="61" fillId="0" borderId="32" xfId="347" applyFont="1" applyBorder="1" applyAlignment="1">
      <alignment vertical="center" wrapText="1" readingOrder="1"/>
    </xf>
    <xf numFmtId="49" fontId="61" fillId="0" borderId="33" xfId="579" applyNumberFormat="1" applyFont="1" applyFill="1" applyBorder="1" applyAlignment="1">
      <alignment horizontal="center" vertical="center" readingOrder="1"/>
    </xf>
    <xf numFmtId="43" fontId="62" fillId="0" borderId="34" xfId="1122" applyFont="1" applyFill="1" applyBorder="1" applyAlignment="1">
      <alignment horizontal="center" vertical="center" wrapText="1" readingOrder="1"/>
    </xf>
    <xf numFmtId="43" fontId="61" fillId="0" borderId="34" xfId="1122" applyFont="1" applyFill="1" applyBorder="1" applyAlignment="1">
      <alignment horizontal="center" vertical="center" readingOrder="1"/>
    </xf>
    <xf numFmtId="43" fontId="62" fillId="0" borderId="34" xfId="579" applyFont="1" applyFill="1" applyBorder="1" applyAlignment="1">
      <alignment horizontal="center" vertical="center" readingOrder="1"/>
    </xf>
    <xf numFmtId="43" fontId="62" fillId="0" borderId="29" xfId="1122" applyFont="1" applyFill="1" applyBorder="1" applyAlignment="1">
      <alignment horizontal="left" vertical="center" wrapText="1" readingOrder="1"/>
    </xf>
    <xf numFmtId="43" fontId="64" fillId="0" borderId="29" xfId="1122" applyFont="1" applyFill="1" applyBorder="1" applyAlignment="1">
      <alignment horizontal="center" vertical="center" readingOrder="1"/>
    </xf>
    <xf numFmtId="43" fontId="64" fillId="0" borderId="30" xfId="1122" applyFont="1" applyFill="1" applyBorder="1" applyAlignment="1">
      <alignment horizontal="center" vertical="center" readingOrder="1"/>
    </xf>
    <xf numFmtId="0" fontId="65" fillId="0" borderId="29" xfId="347" applyFont="1" applyBorder="1" applyAlignment="1">
      <alignment vertical="center" wrapText="1" readingOrder="1"/>
    </xf>
    <xf numFmtId="43" fontId="65" fillId="0" borderId="0" xfId="1122" applyFont="1" applyFill="1" applyAlignment="1">
      <alignment readingOrder="1"/>
    </xf>
    <xf numFmtId="49" fontId="61" fillId="0" borderId="36" xfId="579" applyNumberFormat="1" applyFont="1" applyFill="1" applyBorder="1" applyAlignment="1">
      <alignment horizontal="center" vertical="center" readingOrder="1"/>
    </xf>
    <xf numFmtId="0" fontId="62" fillId="0" borderId="29" xfId="347" applyFont="1" applyBorder="1" applyAlignment="1">
      <alignment horizontal="left" vertical="center" wrapText="1" readingOrder="1"/>
    </xf>
    <xf numFmtId="49" fontId="61" fillId="0" borderId="37" xfId="579" applyNumberFormat="1" applyFont="1" applyFill="1" applyBorder="1" applyAlignment="1">
      <alignment horizontal="center" vertical="center" readingOrder="1"/>
    </xf>
    <xf numFmtId="0" fontId="66" fillId="0" borderId="29" xfId="274" applyFont="1" applyBorder="1" applyAlignment="1">
      <alignment horizontal="center"/>
    </xf>
    <xf numFmtId="0" fontId="67" fillId="0" borderId="0" xfId="0" applyFont="1"/>
    <xf numFmtId="49" fontId="62" fillId="0" borderId="33" xfId="1122" quotePrefix="1" applyNumberFormat="1" applyFont="1" applyFill="1" applyBorder="1" applyAlignment="1">
      <alignment vertical="center" readingOrder="1"/>
    </xf>
    <xf numFmtId="43" fontId="61" fillId="0" borderId="32" xfId="1122" applyFont="1" applyFill="1" applyBorder="1" applyAlignment="1">
      <alignment horizontal="center" vertical="center" readingOrder="1"/>
    </xf>
    <xf numFmtId="43" fontId="61" fillId="0" borderId="29" xfId="1122" applyFont="1" applyFill="1" applyBorder="1" applyAlignment="1">
      <alignment vertical="center" readingOrder="1"/>
    </xf>
    <xf numFmtId="43" fontId="61" fillId="0" borderId="32" xfId="1122" applyFont="1" applyFill="1" applyBorder="1" applyAlignment="1">
      <alignment vertical="center" readingOrder="1"/>
    </xf>
    <xf numFmtId="49" fontId="68" fillId="32" borderId="31" xfId="579" applyNumberFormat="1" applyFont="1" applyFill="1" applyBorder="1" applyAlignment="1">
      <alignment horizontal="center" vertical="center" readingOrder="1"/>
    </xf>
    <xf numFmtId="43" fontId="68" fillId="32" borderId="29" xfId="1122" applyFont="1" applyFill="1" applyBorder="1" applyAlignment="1">
      <alignment horizontal="left" vertical="center" wrapText="1" readingOrder="1"/>
    </xf>
    <xf numFmtId="43" fontId="68" fillId="32" borderId="29" xfId="1122" applyFont="1" applyFill="1" applyBorder="1" applyAlignment="1">
      <alignment horizontal="center" vertical="center" readingOrder="1"/>
    </xf>
    <xf numFmtId="43" fontId="68" fillId="32" borderId="29" xfId="1122" applyFont="1" applyFill="1" applyBorder="1" applyAlignment="1">
      <alignment vertical="center" readingOrder="1"/>
    </xf>
    <xf numFmtId="43" fontId="68" fillId="32" borderId="0" xfId="1122" applyFont="1" applyFill="1" applyAlignment="1">
      <alignment vertical="center" readingOrder="1"/>
    </xf>
    <xf numFmtId="43" fontId="65" fillId="0" borderId="29" xfId="1122" applyFont="1" applyFill="1" applyBorder="1" applyAlignment="1">
      <alignment horizontal="left" vertical="center" wrapText="1" readingOrder="1"/>
    </xf>
    <xf numFmtId="43" fontId="60" fillId="0" borderId="29" xfId="1122" applyFont="1" applyFill="1" applyBorder="1" applyAlignment="1">
      <alignment horizontal="left" vertical="center" wrapText="1" readingOrder="1"/>
    </xf>
    <xf numFmtId="49" fontId="62" fillId="0" borderId="31" xfId="579" applyNumberFormat="1" applyFont="1" applyFill="1" applyBorder="1" applyAlignment="1">
      <alignment horizontal="center" vertical="center" readingOrder="1"/>
    </xf>
    <xf numFmtId="0" fontId="62" fillId="0" borderId="29" xfId="347" applyFont="1" applyBorder="1" applyAlignment="1">
      <alignment horizontal="left" vertical="center" readingOrder="1"/>
    </xf>
    <xf numFmtId="0" fontId="61" fillId="0" borderId="0" xfId="347" applyFont="1" applyAlignment="1">
      <alignment readingOrder="1"/>
    </xf>
    <xf numFmtId="0" fontId="69" fillId="0" borderId="0" xfId="0" applyFont="1"/>
    <xf numFmtId="43" fontId="63" fillId="0" borderId="43" xfId="1122" applyFont="1" applyFill="1" applyBorder="1" applyAlignment="1">
      <alignment horizontal="center" vertical="center" readingOrder="1"/>
    </xf>
    <xf numFmtId="49" fontId="61" fillId="0" borderId="48" xfId="579" applyNumberFormat="1" applyFont="1" applyFill="1" applyBorder="1" applyAlignment="1">
      <alignment horizontal="center" vertical="center" readingOrder="1"/>
    </xf>
    <xf numFmtId="43" fontId="61" fillId="0" borderId="46" xfId="1122" applyFont="1" applyFill="1" applyBorder="1" applyAlignment="1">
      <alignment horizontal="center" vertical="center" readingOrder="1"/>
    </xf>
    <xf numFmtId="0" fontId="63" fillId="0" borderId="41" xfId="347" applyFont="1" applyBorder="1" applyAlignment="1">
      <alignment vertical="center" readingOrder="1"/>
    </xf>
    <xf numFmtId="0" fontId="61" fillId="0" borderId="45" xfId="347" applyFont="1" applyBorder="1" applyAlignment="1">
      <alignment vertical="center" readingOrder="1"/>
    </xf>
    <xf numFmtId="0" fontId="61" fillId="0" borderId="44" xfId="347" applyFont="1" applyBorder="1" applyAlignment="1">
      <alignment vertical="center" readingOrder="1"/>
    </xf>
    <xf numFmtId="0" fontId="61" fillId="0" borderId="35" xfId="347" applyFont="1" applyBorder="1" applyAlignment="1">
      <alignment vertical="center" readingOrder="1"/>
    </xf>
    <xf numFmtId="0" fontId="61" fillId="0" borderId="38" xfId="347" applyFont="1" applyBorder="1" applyAlignment="1">
      <alignment vertical="center" readingOrder="1"/>
    </xf>
    <xf numFmtId="43" fontId="62" fillId="0" borderId="42" xfId="1122" applyFont="1" applyFill="1" applyBorder="1" applyAlignment="1">
      <alignment vertical="center" readingOrder="1"/>
    </xf>
    <xf numFmtId="43" fontId="63" fillId="0" borderId="32" xfId="1122" applyFont="1" applyFill="1" applyBorder="1" applyAlignment="1">
      <alignment horizontal="center" vertical="center" wrapText="1" readingOrder="1"/>
    </xf>
    <xf numFmtId="0" fontId="60" fillId="0" borderId="22" xfId="0" applyFont="1" applyBorder="1" applyAlignment="1">
      <alignment horizontal="centerContinuous" vertical="center" readingOrder="1"/>
    </xf>
    <xf numFmtId="0" fontId="59" fillId="0" borderId="22" xfId="0" applyFont="1" applyBorder="1" applyAlignment="1">
      <alignment horizontal="centerContinuous" vertical="center" wrapText="1" readingOrder="1"/>
    </xf>
    <xf numFmtId="49" fontId="63" fillId="0" borderId="27" xfId="1122" applyNumberFormat="1" applyFont="1" applyFill="1" applyBorder="1" applyAlignment="1">
      <alignment horizontal="center" vertical="center" readingOrder="1"/>
    </xf>
    <xf numFmtId="43" fontId="64" fillId="0" borderId="32" xfId="1122" applyFont="1" applyFill="1" applyBorder="1" applyAlignment="1">
      <alignment horizontal="center" vertical="center" readingOrder="1"/>
    </xf>
    <xf numFmtId="43" fontId="63" fillId="0" borderId="32" xfId="1122" applyFont="1" applyFill="1" applyBorder="1" applyAlignment="1">
      <alignment horizontal="center" vertical="center" readingOrder="1"/>
    </xf>
    <xf numFmtId="43" fontId="61" fillId="0" borderId="0" xfId="1122" applyFont="1" applyFill="1" applyBorder="1" applyAlignment="1">
      <alignment horizontal="center" vertical="center" readingOrder="1"/>
    </xf>
    <xf numFmtId="43" fontId="61" fillId="0" borderId="32" xfId="1122" applyFont="1" applyFill="1" applyBorder="1" applyAlignment="1">
      <alignment horizontal="left" vertical="center" wrapText="1" readingOrder="1"/>
    </xf>
    <xf numFmtId="49" fontId="62" fillId="0" borderId="27" xfId="1122" quotePrefix="1" applyNumberFormat="1" applyFont="1" applyFill="1" applyBorder="1" applyAlignment="1">
      <alignment vertical="center" readingOrder="1"/>
    </xf>
    <xf numFmtId="0" fontId="62" fillId="0" borderId="29" xfId="347" applyFont="1" applyBorder="1" applyAlignment="1">
      <alignment vertical="center" wrapText="1" readingOrder="1"/>
    </xf>
    <xf numFmtId="0" fontId="62" fillId="0" borderId="29" xfId="347" applyFont="1" applyBorder="1" applyAlignment="1">
      <alignment horizontal="center" vertical="center" wrapText="1" readingOrder="1"/>
    </xf>
    <xf numFmtId="0" fontId="61" fillId="0" borderId="26" xfId="347" applyFont="1" applyBorder="1" applyAlignment="1">
      <alignment vertical="center" wrapText="1" readingOrder="1"/>
    </xf>
    <xf numFmtId="43" fontId="61" fillId="0" borderId="26" xfId="1122" applyFont="1" applyFill="1" applyBorder="1" applyAlignment="1">
      <alignment horizontal="center" vertical="center" readingOrder="1"/>
    </xf>
    <xf numFmtId="0" fontId="61" fillId="0" borderId="50" xfId="347" applyFont="1" applyBorder="1" applyAlignment="1">
      <alignment vertical="center" readingOrder="1"/>
    </xf>
    <xf numFmtId="0" fontId="61" fillId="0" borderId="52" xfId="347" applyFont="1" applyBorder="1" applyAlignment="1">
      <alignment vertical="center" readingOrder="1"/>
    </xf>
    <xf numFmtId="43" fontId="62" fillId="0" borderId="49" xfId="1122" applyFont="1" applyFill="1" applyBorder="1" applyAlignment="1">
      <alignment vertical="center" readingOrder="1"/>
    </xf>
    <xf numFmtId="0" fontId="61" fillId="0" borderId="47" xfId="347" applyFont="1" applyBorder="1" applyAlignment="1">
      <alignment vertical="center" readingOrder="1"/>
    </xf>
    <xf numFmtId="0" fontId="61" fillId="0" borderId="29" xfId="347" applyFont="1" applyBorder="1" applyAlignment="1">
      <alignment horizontal="left" vertical="center" wrapText="1" readingOrder="1"/>
    </xf>
    <xf numFmtId="0" fontId="66" fillId="0" borderId="29" xfId="274" applyFont="1" applyBorder="1" applyAlignment="1">
      <alignment horizontal="center" vertical="center"/>
    </xf>
    <xf numFmtId="0" fontId="66" fillId="0" borderId="27" xfId="274" applyFont="1" applyBorder="1" applyAlignment="1">
      <alignment horizontal="center"/>
    </xf>
    <xf numFmtId="0" fontId="76" fillId="0" borderId="29" xfId="347" applyFont="1" applyBorder="1" applyAlignment="1">
      <alignment vertical="center" wrapText="1" readingOrder="1"/>
    </xf>
    <xf numFmtId="0" fontId="65" fillId="0" borderId="40" xfId="347" applyFont="1" applyBorder="1" applyAlignment="1">
      <alignment vertical="center" readingOrder="1"/>
    </xf>
    <xf numFmtId="0" fontId="63" fillId="0" borderId="0" xfId="347" applyFont="1" applyAlignment="1">
      <alignment vertical="center" readingOrder="1"/>
    </xf>
    <xf numFmtId="164" fontId="0" fillId="0" borderId="0" xfId="1139" applyFont="1"/>
    <xf numFmtId="0" fontId="61" fillId="0" borderId="39" xfId="347" applyFont="1" applyBorder="1" applyAlignment="1">
      <alignment vertical="center" readingOrder="1"/>
    </xf>
    <xf numFmtId="164" fontId="64" fillId="0" borderId="0" xfId="1139" applyFont="1" applyFill="1" applyAlignment="1">
      <alignment readingOrder="1"/>
    </xf>
    <xf numFmtId="164" fontId="64" fillId="0" borderId="0" xfId="1139" applyFont="1" applyFill="1" applyAlignment="1">
      <alignment vertical="center" readingOrder="1"/>
    </xf>
    <xf numFmtId="164" fontId="77" fillId="0" borderId="0" xfId="1139" applyFont="1"/>
    <xf numFmtId="164" fontId="78" fillId="32" borderId="0" xfId="1139" applyFont="1" applyFill="1" applyAlignment="1">
      <alignment vertical="center" readingOrder="1"/>
    </xf>
    <xf numFmtId="164" fontId="64" fillId="0" borderId="0" xfId="1139" applyFont="1" applyAlignment="1">
      <alignment readingOrder="1"/>
    </xf>
    <xf numFmtId="164" fontId="79" fillId="0" borderId="0" xfId="1139" applyFont="1"/>
    <xf numFmtId="43" fontId="62" fillId="0" borderId="20" xfId="579" applyFont="1" applyFill="1" applyBorder="1" applyAlignment="1">
      <alignment horizontal="center" vertical="center" readingOrder="1"/>
    </xf>
    <xf numFmtId="43" fontId="61" fillId="0" borderId="35" xfId="1122" applyFont="1" applyFill="1" applyBorder="1" applyAlignment="1">
      <alignment horizontal="center" vertical="center" readingOrder="1"/>
    </xf>
    <xf numFmtId="0" fontId="63" fillId="0" borderId="20" xfId="347" applyFont="1" applyBorder="1" applyAlignment="1">
      <alignment vertical="center" readingOrder="1"/>
    </xf>
    <xf numFmtId="0" fontId="65" fillId="0" borderId="35" xfId="347" applyFont="1" applyBorder="1" applyAlignment="1">
      <alignment vertical="center" readingOrder="1"/>
    </xf>
    <xf numFmtId="43" fontId="62" fillId="0" borderId="20" xfId="1122" applyFont="1" applyFill="1" applyBorder="1" applyAlignment="1">
      <alignment horizontal="center" vertical="center" wrapText="1" readingOrder="1"/>
    </xf>
    <xf numFmtId="43" fontId="62" fillId="0" borderId="35" xfId="579" applyFont="1" applyFill="1" applyBorder="1" applyAlignment="1">
      <alignment horizontal="center" vertical="center" readingOrder="1"/>
    </xf>
    <xf numFmtId="49" fontId="62" fillId="0" borderId="35" xfId="1122" quotePrefix="1" applyNumberFormat="1" applyFont="1" applyFill="1" applyBorder="1" applyAlignment="1">
      <alignment vertical="center" readingOrder="1"/>
    </xf>
    <xf numFmtId="43" fontId="63" fillId="0" borderId="47" xfId="1122" applyFont="1" applyFill="1" applyBorder="1" applyAlignment="1">
      <alignment horizontal="center" vertical="center" wrapText="1" readingOrder="1"/>
    </xf>
    <xf numFmtId="43" fontId="62" fillId="0" borderId="34" xfId="1122" applyFont="1" applyFill="1" applyBorder="1" applyAlignment="1">
      <alignment horizontal="left" vertical="center" readingOrder="1"/>
    </xf>
    <xf numFmtId="43" fontId="61" fillId="0" borderId="29" xfId="1122" applyFont="1" applyFill="1" applyBorder="1" applyAlignment="1">
      <alignment horizontal="left" vertical="top" wrapText="1" readingOrder="1"/>
    </xf>
    <xf numFmtId="164" fontId="79" fillId="0" borderId="0" xfId="1139" applyFont="1" applyFill="1"/>
    <xf numFmtId="43" fontId="61" fillId="0" borderId="32" xfId="579" applyFont="1" applyFill="1" applyBorder="1" applyAlignment="1">
      <alignment horizontal="center" vertical="center" readingOrder="1"/>
    </xf>
    <xf numFmtId="164" fontId="61" fillId="0" borderId="0" xfId="1139" applyFont="1" applyFill="1" applyAlignment="1">
      <alignment vertical="center" readingOrder="1"/>
    </xf>
    <xf numFmtId="43" fontId="70" fillId="0" borderId="42" xfId="1122" applyFont="1" applyFill="1" applyBorder="1" applyAlignment="1">
      <alignment vertical="center" readingOrder="1"/>
    </xf>
    <xf numFmtId="43" fontId="70" fillId="0" borderId="53" xfId="1122" applyFont="1" applyFill="1" applyBorder="1" applyAlignment="1">
      <alignment vertical="center" readingOrder="1"/>
    </xf>
    <xf numFmtId="0" fontId="61" fillId="0" borderId="54" xfId="347" applyFont="1" applyBorder="1" applyAlignment="1">
      <alignment vertical="center" readingOrder="1"/>
    </xf>
    <xf numFmtId="43" fontId="70" fillId="0" borderId="55" xfId="1122" applyFont="1" applyFill="1" applyBorder="1" applyAlignment="1">
      <alignment vertical="center" readingOrder="1"/>
    </xf>
    <xf numFmtId="0" fontId="65" fillId="0" borderId="44" xfId="347" applyFont="1" applyBorder="1" applyAlignment="1">
      <alignment vertical="center" readingOrder="1"/>
    </xf>
    <xf numFmtId="43" fontId="70" fillId="0" borderId="49" xfId="1122" applyFont="1" applyFill="1" applyBorder="1" applyAlignment="1">
      <alignment vertical="center" readingOrder="1"/>
    </xf>
    <xf numFmtId="0" fontId="60" fillId="32" borderId="22" xfId="0" applyFont="1" applyFill="1" applyBorder="1" applyAlignment="1">
      <alignment horizontal="centerContinuous" vertical="center" readingOrder="1"/>
    </xf>
    <xf numFmtId="43" fontId="63" fillId="32" borderId="32" xfId="1122" applyFont="1" applyFill="1" applyBorder="1" applyAlignment="1">
      <alignment horizontal="center" vertical="center" readingOrder="1"/>
    </xf>
    <xf numFmtId="43" fontId="61" fillId="32" borderId="29" xfId="1122" applyFont="1" applyFill="1" applyBorder="1" applyAlignment="1">
      <alignment horizontal="center" vertical="center" readingOrder="1"/>
    </xf>
    <xf numFmtId="43" fontId="61" fillId="32" borderId="34" xfId="1122" applyFont="1" applyFill="1" applyBorder="1" applyAlignment="1">
      <alignment horizontal="center" vertical="center" readingOrder="1"/>
    </xf>
    <xf numFmtId="43" fontId="61" fillId="32" borderId="30" xfId="1122" applyFont="1" applyFill="1" applyBorder="1" applyAlignment="1">
      <alignment horizontal="center" vertical="center" readingOrder="1"/>
    </xf>
    <xf numFmtId="43" fontId="64" fillId="32" borderId="29" xfId="1122" applyFont="1" applyFill="1" applyBorder="1" applyAlignment="1">
      <alignment horizontal="center" vertical="center" readingOrder="1"/>
    </xf>
    <xf numFmtId="43" fontId="61" fillId="32" borderId="32" xfId="1122" applyFont="1" applyFill="1" applyBorder="1" applyAlignment="1">
      <alignment horizontal="center" vertical="center" readingOrder="1"/>
    </xf>
    <xf numFmtId="0" fontId="61" fillId="32" borderId="35" xfId="347" applyFont="1" applyFill="1" applyBorder="1" applyAlignment="1">
      <alignment vertical="center" readingOrder="1"/>
    </xf>
    <xf numFmtId="43" fontId="61" fillId="32" borderId="35" xfId="1122" applyFont="1" applyFill="1" applyBorder="1" applyAlignment="1">
      <alignment horizontal="center" vertical="center" readingOrder="1"/>
    </xf>
    <xf numFmtId="0" fontId="61" fillId="32" borderId="52" xfId="347" applyFont="1" applyFill="1" applyBorder="1" applyAlignment="1">
      <alignment vertical="center" readingOrder="1"/>
    </xf>
    <xf numFmtId="0" fontId="61" fillId="32" borderId="47" xfId="347" applyFont="1" applyFill="1" applyBorder="1" applyAlignment="1">
      <alignment vertical="center" readingOrder="1"/>
    </xf>
    <xf numFmtId="43" fontId="61" fillId="32" borderId="26" xfId="1122" applyFont="1" applyFill="1" applyBorder="1" applyAlignment="1">
      <alignment horizontal="center" vertical="center" readingOrder="1"/>
    </xf>
    <xf numFmtId="43" fontId="61" fillId="32" borderId="46" xfId="1122" applyFont="1" applyFill="1" applyBorder="1" applyAlignment="1">
      <alignment horizontal="center" vertical="center" readingOrder="1"/>
    </xf>
    <xf numFmtId="0" fontId="61" fillId="32" borderId="45" xfId="347" applyFont="1" applyFill="1" applyBorder="1" applyAlignment="1">
      <alignment vertical="center" readingOrder="1"/>
    </xf>
    <xf numFmtId="0" fontId="0" fillId="32" borderId="0" xfId="0" applyFill="1"/>
    <xf numFmtId="0" fontId="63" fillId="32" borderId="0" xfId="347" applyFont="1" applyFill="1" applyAlignment="1">
      <alignment vertical="center" readingOrder="1"/>
    </xf>
    <xf numFmtId="43" fontId="62" fillId="0" borderId="47" xfId="1122" applyFont="1" applyFill="1" applyBorder="1" applyAlignment="1">
      <alignment vertical="center" readingOrder="1"/>
    </xf>
    <xf numFmtId="49" fontId="62" fillId="0" borderId="57" xfId="1122" applyNumberFormat="1" applyFont="1" applyFill="1" applyBorder="1" applyAlignment="1">
      <alignment horizontal="center" vertical="center" readingOrder="1"/>
    </xf>
    <xf numFmtId="43" fontId="70" fillId="0" borderId="56" xfId="1122" applyFont="1" applyFill="1" applyBorder="1" applyAlignment="1">
      <alignment horizontal="center" vertical="center" wrapText="1" readingOrder="1"/>
    </xf>
    <xf numFmtId="43" fontId="64" fillId="0" borderId="56" xfId="1122" applyFont="1" applyFill="1" applyBorder="1" applyAlignment="1">
      <alignment horizontal="center" vertical="center" readingOrder="1"/>
    </xf>
    <xf numFmtId="43" fontId="63" fillId="32" borderId="56" xfId="1122" applyFont="1" applyFill="1" applyBorder="1" applyAlignment="1">
      <alignment horizontal="center" vertical="center" readingOrder="1"/>
    </xf>
    <xf numFmtId="43" fontId="63" fillId="0" borderId="15" xfId="1122" applyFont="1" applyFill="1" applyBorder="1" applyAlignment="1">
      <alignment horizontal="center" vertical="center" readingOrder="1"/>
    </xf>
    <xf numFmtId="43" fontId="61" fillId="0" borderId="58" xfId="579" applyFont="1" applyFill="1" applyBorder="1" applyAlignment="1">
      <alignment horizontal="center" vertical="center" readingOrder="1"/>
    </xf>
    <xf numFmtId="43" fontId="63" fillId="0" borderId="23" xfId="1122" applyFont="1" applyFill="1" applyBorder="1" applyAlignment="1">
      <alignment horizontal="center" vertical="center" readingOrder="1"/>
    </xf>
    <xf numFmtId="43" fontId="63" fillId="0" borderId="25" xfId="1122" applyFont="1" applyFill="1" applyBorder="1" applyAlignment="1">
      <alignment horizontal="center" vertical="center" readingOrder="1"/>
    </xf>
    <xf numFmtId="49" fontId="62" fillId="0" borderId="23" xfId="1122" applyNumberFormat="1" applyFont="1" applyFill="1" applyBorder="1" applyAlignment="1">
      <alignment horizontal="center" vertical="center" readingOrder="1"/>
    </xf>
    <xf numFmtId="49" fontId="62" fillId="0" borderId="25" xfId="1122" applyNumberFormat="1" applyFont="1" applyFill="1" applyBorder="1" applyAlignment="1">
      <alignment horizontal="center" vertical="center" readingOrder="1"/>
    </xf>
    <xf numFmtId="43" fontId="63" fillId="0" borderId="24" xfId="1122" applyFont="1" applyFill="1" applyBorder="1" applyAlignment="1">
      <alignment horizontal="center" vertical="center" wrapText="1" readingOrder="1"/>
    </xf>
    <xf numFmtId="43" fontId="63" fillId="0" borderId="26" xfId="1122" applyFont="1" applyFill="1" applyBorder="1" applyAlignment="1">
      <alignment horizontal="center" vertical="center" wrapText="1" readingOrder="1"/>
    </xf>
    <xf numFmtId="43" fontId="64" fillId="0" borderId="25" xfId="1122" applyFont="1" applyFill="1" applyBorder="1" applyAlignment="1">
      <alignment horizontal="center" vertical="center" readingOrder="1"/>
    </xf>
    <xf numFmtId="43" fontId="63" fillId="32" borderId="23" xfId="1122" applyFont="1" applyFill="1" applyBorder="1" applyAlignment="1">
      <alignment horizontal="center" vertical="center" readingOrder="1"/>
    </xf>
    <xf numFmtId="43" fontId="63" fillId="32" borderId="25" xfId="1122" applyFont="1" applyFill="1" applyBorder="1" applyAlignment="1">
      <alignment horizontal="center" vertical="center" readingOrder="1"/>
    </xf>
    <xf numFmtId="43" fontId="63" fillId="0" borderId="23" xfId="1122" applyFont="1" applyFill="1" applyBorder="1" applyAlignment="1">
      <alignment horizontal="center" vertical="center" wrapText="1" readingOrder="1"/>
    </xf>
    <xf numFmtId="43" fontId="63" fillId="0" borderId="25" xfId="1122" applyFont="1" applyFill="1" applyBorder="1" applyAlignment="1">
      <alignment horizontal="center" vertical="center" wrapText="1" readingOrder="1"/>
    </xf>
    <xf numFmtId="43" fontId="63" fillId="0" borderId="50" xfId="1122" applyFont="1" applyFill="1" applyBorder="1" applyAlignment="1">
      <alignment horizontal="center" vertical="center" wrapText="1" readingOrder="1"/>
    </xf>
    <xf numFmtId="43" fontId="63" fillId="0" borderId="51" xfId="1122" applyFont="1" applyFill="1" applyBorder="1" applyAlignment="1">
      <alignment horizontal="center" vertical="center" wrapText="1" readingOrder="1"/>
    </xf>
    <xf numFmtId="0" fontId="63" fillId="0" borderId="38" xfId="347" applyFont="1" applyBorder="1" applyAlignment="1">
      <alignment horizontal="left" vertical="center" wrapText="1" readingOrder="1"/>
    </xf>
    <xf numFmtId="0" fontId="63" fillId="0" borderId="39" xfId="347" applyFont="1" applyBorder="1" applyAlignment="1">
      <alignment horizontal="left" vertical="center" wrapText="1" readingOrder="1"/>
    </xf>
    <xf numFmtId="43" fontId="63" fillId="0" borderId="38" xfId="1122" applyFont="1" applyFill="1" applyBorder="1" applyAlignment="1">
      <alignment horizontal="center" vertical="center" wrapText="1" readingOrder="1"/>
    </xf>
    <xf numFmtId="43" fontId="63" fillId="0" borderId="39" xfId="1122" applyFont="1" applyFill="1" applyBorder="1" applyAlignment="1">
      <alignment horizontal="center" vertical="center" wrapText="1" readingOrder="1"/>
    </xf>
    <xf numFmtId="43" fontId="63" fillId="0" borderId="35" xfId="1122" applyFont="1" applyFill="1" applyBorder="1" applyAlignment="1">
      <alignment horizontal="center" vertical="center" wrapText="1" readingOrder="1"/>
    </xf>
    <xf numFmtId="0" fontId="63" fillId="0" borderId="35" xfId="347" applyFont="1" applyBorder="1" applyAlignment="1">
      <alignment horizontal="left" vertical="center" wrapText="1" readingOrder="1"/>
    </xf>
  </cellXfs>
  <cellStyles count="1140">
    <cellStyle name="_x000d__x000a_JournalTemplate=C:\COMFO\CTALK\JOURSTD.TPL_x000d__x000a_LbStateAddress=3 3 0 251 1 89 2 311_x000d__x000a_LbStateJou" xfId="1"/>
    <cellStyle name="??" xfId="2"/>
    <cellStyle name="?? [0.00]_PERSONAL" xfId="3"/>
    <cellStyle name="???? [0.00]_PERSONAL" xfId="4"/>
    <cellStyle name="????_PERSONAL" xfId="5"/>
    <cellStyle name="??_Copie de bordereau Green parck" xfId="6"/>
    <cellStyle name="_AOUT" xfId="7"/>
    <cellStyle name="_AOUT_Copie de bordereau Green parck" xfId="8"/>
    <cellStyle name="_BC AVRIL 2006" xfId="9"/>
    <cellStyle name="_BC AVRIL 2006_Copie de bordereau Green parck" xfId="10"/>
    <cellStyle name="_BORDEREAU Des Prix 10 02 04" xfId="11"/>
    <cellStyle name="_BORDEREAU Des Prix 10 02 04_Copie de bordereau Green parck" xfId="12"/>
    <cellStyle name="_Bordereau Prix 022 ONP" xfId="13"/>
    <cellStyle name="_Bordereau Prix 022 ONP_Copie de bordereau Green parck" xfId="14"/>
    <cellStyle name="_Capgemini Export" xfId="15"/>
    <cellStyle name="_Capgemini Export_Copie de bordereau Green parck" xfId="16"/>
    <cellStyle name="_CHP DEC" xfId="17"/>
    <cellStyle name="_CHP DEC_Copie de bordereau Green parck" xfId="18"/>
    <cellStyle name="_cosumar fibre" xfId="19"/>
    <cellStyle name="_cosumar fibre_Copie de bordereau Green parck" xfId="20"/>
    <cellStyle name="_DECEMBRE 04" xfId="21"/>
    <cellStyle name="_DECEMBRE 04_Copie de bordereau Green parck" xfId="22"/>
    <cellStyle name="_Devis 03 " xfId="23"/>
    <cellStyle name="_Devis 03 _Copie de bordereau Green parck" xfId="24"/>
    <cellStyle name="_Devis Avril 03" xfId="25"/>
    <cellStyle name="_Devis Avril 03_Copie de bordereau Green parck" xfId="26"/>
    <cellStyle name="_Devis Contradictoire GSK" xfId="27"/>
    <cellStyle name="_Devis Contradictoire GSK_Copie de bordereau Green parck" xfId="28"/>
    <cellStyle name="_Devis Decembre 02" xfId="29"/>
    <cellStyle name="_Devis Decembre 02_Copie de bordereau Green parck" xfId="30"/>
    <cellStyle name="_Devis Decembre 03" xfId="31"/>
    <cellStyle name="_Devis Decembre 03_Copie de bordereau Green parck" xfId="32"/>
    <cellStyle name="_Devis Decembre 04" xfId="33"/>
    <cellStyle name="_Devis Decembre 04_Copie de bordereau Green parck" xfId="34"/>
    <cellStyle name="_Devis Février 03" xfId="35"/>
    <cellStyle name="_Devis Février 03_Copie de bordereau Green parck" xfId="36"/>
    <cellStyle name="_Devis Fevrier 05" xfId="37"/>
    <cellStyle name="_Devis Fevrier 05_Copie de bordereau Green parck" xfId="38"/>
    <cellStyle name="_Devis Janvier 05" xfId="39"/>
    <cellStyle name="_Devis Janvier 05_Copie de bordereau Green parck" xfId="40"/>
    <cellStyle name="_Devis Juillet 03" xfId="41"/>
    <cellStyle name="_Devis Juillet 03_Copie de bordereau Green parck" xfId="42"/>
    <cellStyle name="_Devis Juin 03" xfId="43"/>
    <cellStyle name="_Devis Juin 03_Copie de bordereau Green parck" xfId="44"/>
    <cellStyle name="_Devis Mai 04" xfId="45"/>
    <cellStyle name="_Devis Mai 04_Copie de bordereau Green parck" xfId="46"/>
    <cellStyle name="_Devis Megatel contrôle d'accès ONP" xfId="47"/>
    <cellStyle name="_Devis Megatel contrôle d'accès ONP_Copie de bordereau Green parck" xfId="48"/>
    <cellStyle name="_Devis Novembre 03" xfId="49"/>
    <cellStyle name="_Devis Novembre 03_Copie de bordereau Green parck" xfId="50"/>
    <cellStyle name="_Devis Novembre 04" xfId="51"/>
    <cellStyle name="_Devis Novembre 04_Copie de bordereau Green parck" xfId="52"/>
    <cellStyle name="_Devis Septembre 03" xfId="53"/>
    <cellStyle name="_Devis Septembre 03_Copie de bordereau Green parck" xfId="54"/>
    <cellStyle name="_Devis septembre 04" xfId="55"/>
    <cellStyle name="_Devis septembre 04_Copie de bordereau Green parck" xfId="56"/>
    <cellStyle name="_DOC ARCHIVES" xfId="57"/>
    <cellStyle name="_DOC ARCHIVES_Copie de bordereau Green parck" xfId="58"/>
    <cellStyle name="_F.G" xfId="59"/>
    <cellStyle name="_F.G_Copie de bordereau Green parck" xfId="60"/>
    <cellStyle name="_FEVRIER" xfId="61"/>
    <cellStyle name="_FEVRIER 08" xfId="62"/>
    <cellStyle name="_FEVRIER 08_Copie de bordereau Green parck" xfId="63"/>
    <cellStyle name="_FEVRIER 2005" xfId="64"/>
    <cellStyle name="_FEVRIER 2005_Copie de bordereau Green parck" xfId="65"/>
    <cellStyle name="_FEVRIER_Copie de bordereau Green parck" xfId="66"/>
    <cellStyle name="_G.S.I DEVIS " xfId="67"/>
    <cellStyle name="_G.S.I DEVIS _Copie de bordereau Green parck" xfId="68"/>
    <cellStyle name="_GSK 230103 M" xfId="69"/>
    <cellStyle name="_GSK 230103 M_Copie de bordereau Green parck" xfId="70"/>
    <cellStyle name="_IT Equipements Needs 3rd Floor Nov 2009 (2)" xfId="71"/>
    <cellStyle name="_JLEC" xfId="72"/>
    <cellStyle name="_JLEC_Copie de bordereau Green parck" xfId="73"/>
    <cellStyle name="_LISTE DES SALARIES CASA" xfId="74"/>
    <cellStyle name="_LISTE DES SALARIES CASA_Copie de bordereau Green parck" xfId="75"/>
    <cellStyle name="_MEGATEL COTATION CABLAGE 300103" xfId="76"/>
    <cellStyle name="_MEGATEL COTATION CABLAGE 300103_Copie de bordereau Green parck" xfId="77"/>
    <cellStyle name="_MICRODATA" xfId="78"/>
    <cellStyle name="_MICRODATA DEVIS" xfId="79"/>
    <cellStyle name="_MICRODATA DEVIS_Copie de bordereau Green parck" xfId="80"/>
    <cellStyle name="_MICRODATA_Copie de bordereau Green parck" xfId="81"/>
    <cellStyle name="_Nouveau Feuille de calcul Microsoft Excel" xfId="82"/>
    <cellStyle name="_Nouveau Feuille de calcul Microsoft Excel_Copie de bordereau Green parck" xfId="83"/>
    <cellStyle name="_ONPdevis" xfId="84"/>
    <cellStyle name="_ONPdevis_Copie de bordereau Green parck" xfId="85"/>
    <cellStyle name="_SEPTEMBRE" xfId="86"/>
    <cellStyle name="_SEPTEMBRE_Copie de bordereau Green parck" xfId="87"/>
    <cellStyle name="_SMEIA  09 02_04" xfId="88"/>
    <cellStyle name="_SMEIA  09 02_04_Copie de bordereau Green parck" xfId="89"/>
    <cellStyle name="_YASSER" xfId="90"/>
    <cellStyle name="_YASSER_Copie de bordereau Green parck" xfId="91"/>
    <cellStyle name="20 % - Accent1 2" xfId="92"/>
    <cellStyle name="20 % - Accent1 2 2" xfId="413"/>
    <cellStyle name="20 % - Accent2 2" xfId="93"/>
    <cellStyle name="20 % - Accent2 2 2" xfId="414"/>
    <cellStyle name="20 % - Accent3 2" xfId="94"/>
    <cellStyle name="20 % - Accent3 2 2" xfId="415"/>
    <cellStyle name="20 % - Accent4 2" xfId="95"/>
    <cellStyle name="20 % - Accent4 2 2" xfId="416"/>
    <cellStyle name="20 % - Accent5 2" xfId="96"/>
    <cellStyle name="20 % - Accent5 2 2" xfId="1124"/>
    <cellStyle name="20 % - Accent6 2" xfId="97"/>
    <cellStyle name="20 % - Accent6 2 2" xfId="417"/>
    <cellStyle name="20% - Accent1" xfId="98"/>
    <cellStyle name="20% - Accent2" xfId="99"/>
    <cellStyle name="20% - Accent3" xfId="100"/>
    <cellStyle name="20% - Accent4" xfId="101"/>
    <cellStyle name="20% - Accent5" xfId="102"/>
    <cellStyle name="20% - Accent6" xfId="103"/>
    <cellStyle name="40 % - Accent1 2" xfId="104"/>
    <cellStyle name="40 % - Accent1 2 2" xfId="418"/>
    <cellStyle name="40 % - Accent2 2" xfId="105"/>
    <cellStyle name="40 % - Accent2 2 2" xfId="1125"/>
    <cellStyle name="40 % - Accent3 2" xfId="106"/>
    <cellStyle name="40 % - Accent3 2 2" xfId="419"/>
    <cellStyle name="40 % - Accent4 2" xfId="107"/>
    <cellStyle name="40 % - Accent4 2 2" xfId="420"/>
    <cellStyle name="40 % - Accent5 2" xfId="108"/>
    <cellStyle name="40 % - Accent5 2 2" xfId="421"/>
    <cellStyle name="40 % - Accent6 2" xfId="109"/>
    <cellStyle name="40 % - Accent6 2 2" xfId="422"/>
    <cellStyle name="40% - Accent1" xfId="110"/>
    <cellStyle name="40% - Accent2" xfId="111"/>
    <cellStyle name="40% - Accent3" xfId="112"/>
    <cellStyle name="40% - Accent4" xfId="113"/>
    <cellStyle name="40% - Accent5" xfId="114"/>
    <cellStyle name="40% - Accent6" xfId="115"/>
    <cellStyle name="60 % - Accent1 2" xfId="116"/>
    <cellStyle name="60 % - Accent1 2 2" xfId="423"/>
    <cellStyle name="60 % - Accent2 2" xfId="117"/>
    <cellStyle name="60 % - Accent2 2 2" xfId="424"/>
    <cellStyle name="60 % - Accent3 2" xfId="118"/>
    <cellStyle name="60 % - Accent3 2 2" xfId="425"/>
    <cellStyle name="60 % - Accent4 2" xfId="119"/>
    <cellStyle name="60 % - Accent4 2 2" xfId="426"/>
    <cellStyle name="60 % - Accent5 2" xfId="120"/>
    <cellStyle name="60 % - Accent5 2 2" xfId="427"/>
    <cellStyle name="60 % - Accent6 2" xfId="121"/>
    <cellStyle name="60 % - Accent6 2 2" xfId="428"/>
    <cellStyle name="60% - Accent1" xfId="122"/>
    <cellStyle name="60% - Accent2" xfId="123"/>
    <cellStyle name="60% - Accent3" xfId="124"/>
    <cellStyle name="60% - Accent4" xfId="125"/>
    <cellStyle name="60% - Accent5" xfId="126"/>
    <cellStyle name="60% - Accent6" xfId="127"/>
    <cellStyle name="Accent1 2" xfId="128"/>
    <cellStyle name="Accent1 2 2" xfId="429"/>
    <cellStyle name="Accent2 2" xfId="129"/>
    <cellStyle name="Accent2 2 2" xfId="430"/>
    <cellStyle name="Accent3 2" xfId="130"/>
    <cellStyle name="Accent3 2 2" xfId="431"/>
    <cellStyle name="Accent4 2" xfId="131"/>
    <cellStyle name="Accent4 2 2" xfId="432"/>
    <cellStyle name="Accent5 2" xfId="132"/>
    <cellStyle name="Accent6 2" xfId="133"/>
    <cellStyle name="Accent6 2 2" xfId="433"/>
    <cellStyle name="Arial 8 Souligné" xfId="134"/>
    <cellStyle name="Avertissement 2" xfId="135"/>
    <cellStyle name="Bad" xfId="136"/>
    <cellStyle name="Calc Currency (0)" xfId="137"/>
    <cellStyle name="Calc Currency (2)" xfId="138"/>
    <cellStyle name="Calc Percent (0)" xfId="139"/>
    <cellStyle name="Calc Percent (1)" xfId="140"/>
    <cellStyle name="Calc Percent (2)" xfId="141"/>
    <cellStyle name="Calc Units (0)" xfId="142"/>
    <cellStyle name="Calc Units (1)" xfId="143"/>
    <cellStyle name="Calc Units (2)" xfId="144"/>
    <cellStyle name="Calcul 2" xfId="145"/>
    <cellStyle name="Calcul 2 2" xfId="434"/>
    <cellStyle name="Calculation" xfId="146"/>
    <cellStyle name="CELL_C" xfId="147"/>
    <cellStyle name="Cellule liée 2" xfId="148"/>
    <cellStyle name="Cellule liée 2 2" xfId="435"/>
    <cellStyle name="Check Cell" xfId="149"/>
    <cellStyle name="Comma [00]" xfId="150"/>
    <cellStyle name="Comma0 - Modelo1" xfId="151"/>
    <cellStyle name="Comma0 - Style1" xfId="152"/>
    <cellStyle name="Comma1 - Modelo2" xfId="153"/>
    <cellStyle name="Comma1 - Style2" xfId="154"/>
    <cellStyle name="Commentaire 2" xfId="155"/>
    <cellStyle name="Commentaire 2 2" xfId="156"/>
    <cellStyle name="Commentaire 2 3" xfId="157"/>
    <cellStyle name="Commentaire 2 3 2" xfId="158"/>
    <cellStyle name="Commentaire 2 4" xfId="436"/>
    <cellStyle name="Commentaire 2 4 2" xfId="437"/>
    <cellStyle name="Commentaire 2 4 3" xfId="438"/>
    <cellStyle name="Commentaire 2 5" xfId="439"/>
    <cellStyle name="Commentaire 2 6" xfId="1126"/>
    <cellStyle name="Commentaire 3" xfId="159"/>
    <cellStyle name="Currency [00]" xfId="160"/>
    <cellStyle name="Date Short" xfId="161"/>
    <cellStyle name="debbie" xfId="162"/>
    <cellStyle name="debbie 2" xfId="163"/>
    <cellStyle name="debbie 3" xfId="164"/>
    <cellStyle name="debbie 4" xfId="165"/>
    <cellStyle name="Description" xfId="166"/>
    <cellStyle name="Designation" xfId="167"/>
    <cellStyle name="Dezimal [0]_laroux" xfId="168"/>
    <cellStyle name="Dezimal_laroux" xfId="169"/>
    <cellStyle name="Dia" xfId="170"/>
    <cellStyle name="Encabez1" xfId="171"/>
    <cellStyle name="Encabez2" xfId="172"/>
    <cellStyle name="Enter Currency (0)" xfId="173"/>
    <cellStyle name="Enter Currency (2)" xfId="174"/>
    <cellStyle name="Enter Units (0)" xfId="175"/>
    <cellStyle name="Enter Units (1)" xfId="176"/>
    <cellStyle name="Enter Units (2)" xfId="177"/>
    <cellStyle name="Entrée 2" xfId="178"/>
    <cellStyle name="Entrée 2 2" xfId="440"/>
    <cellStyle name="Euro" xfId="179"/>
    <cellStyle name="Euro 10" xfId="441"/>
    <cellStyle name="Euro 11" xfId="442"/>
    <cellStyle name="Euro 12" xfId="443"/>
    <cellStyle name="Euro 13" xfId="444"/>
    <cellStyle name="Euro 14" xfId="445"/>
    <cellStyle name="Euro 15" xfId="446"/>
    <cellStyle name="Euro 16" xfId="447"/>
    <cellStyle name="Euro 17" xfId="448"/>
    <cellStyle name="Euro 18" xfId="449"/>
    <cellStyle name="Euro 19" xfId="450"/>
    <cellStyle name="Euro 2" xfId="451"/>
    <cellStyle name="Euro 20" xfId="452"/>
    <cellStyle name="Euro 21" xfId="453"/>
    <cellStyle name="Euro 22" xfId="454"/>
    <cellStyle name="Euro 23" xfId="455"/>
    <cellStyle name="Euro 24" xfId="456"/>
    <cellStyle name="Euro 25" xfId="457"/>
    <cellStyle name="Euro 26" xfId="458"/>
    <cellStyle name="Euro 27" xfId="459"/>
    <cellStyle name="Euro 28" xfId="460"/>
    <cellStyle name="Euro 29" xfId="461"/>
    <cellStyle name="Euro 3" xfId="462"/>
    <cellStyle name="Euro 30" xfId="463"/>
    <cellStyle name="Euro 31" xfId="464"/>
    <cellStyle name="Euro 32" xfId="465"/>
    <cellStyle name="Euro 33" xfId="466"/>
    <cellStyle name="Euro 34" xfId="467"/>
    <cellStyle name="Euro 35" xfId="468"/>
    <cellStyle name="Euro 36" xfId="469"/>
    <cellStyle name="Euro 37" xfId="470"/>
    <cellStyle name="Euro 38" xfId="471"/>
    <cellStyle name="Euro 39" xfId="472"/>
    <cellStyle name="Euro 4" xfId="473"/>
    <cellStyle name="Euro 40" xfId="474"/>
    <cellStyle name="Euro 41" xfId="475"/>
    <cellStyle name="Euro 42" xfId="476"/>
    <cellStyle name="Euro 43" xfId="477"/>
    <cellStyle name="Euro 44" xfId="478"/>
    <cellStyle name="Euro 45" xfId="479"/>
    <cellStyle name="Euro 46" xfId="480"/>
    <cellStyle name="Euro 47" xfId="481"/>
    <cellStyle name="Euro 48" xfId="482"/>
    <cellStyle name="Euro 49" xfId="483"/>
    <cellStyle name="Euro 5" xfId="484"/>
    <cellStyle name="Euro 50" xfId="485"/>
    <cellStyle name="Euro 51" xfId="486"/>
    <cellStyle name="Euro 51 2" xfId="487"/>
    <cellStyle name="Euro 51 3" xfId="488"/>
    <cellStyle name="Euro 52" xfId="489"/>
    <cellStyle name="Euro 53" xfId="490"/>
    <cellStyle name="Euro 54" xfId="491"/>
    <cellStyle name="Euro 55" xfId="492"/>
    <cellStyle name="Euro 56" xfId="493"/>
    <cellStyle name="Euro 57" xfId="494"/>
    <cellStyle name="Euro 58" xfId="495"/>
    <cellStyle name="Euro 6" xfId="496"/>
    <cellStyle name="Euro 7" xfId="497"/>
    <cellStyle name="Euro 8" xfId="498"/>
    <cellStyle name="Euro 9" xfId="499"/>
    <cellStyle name="Excel Built-in Normal" xfId="180"/>
    <cellStyle name="Excel Built-in Normal 2" xfId="500"/>
    <cellStyle name="Excel Built-in Normal 3" xfId="501"/>
    <cellStyle name="Excel Built-in Normal 4" xfId="502"/>
    <cellStyle name="Explanatory Text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jo" xfId="189"/>
    <cellStyle name="Financiero" xfId="190"/>
    <cellStyle name="Flag" xfId="191"/>
    <cellStyle name="Good" xfId="192"/>
    <cellStyle name="gray fill" xfId="193"/>
    <cellStyle name="Grey" xfId="194"/>
    <cellStyle name="Header1" xfId="195"/>
    <cellStyle name="Header2" xfId="196"/>
    <cellStyle name="Header2 2" xfId="197"/>
    <cellStyle name="Header2 3" xfId="198"/>
    <cellStyle name="Header2 4" xfId="199"/>
    <cellStyle name="Heading 1" xfId="200"/>
    <cellStyle name="Heading 2" xfId="201"/>
    <cellStyle name="Heading 3" xfId="202"/>
    <cellStyle name="Heading 4" xfId="203"/>
    <cellStyle name="Heading1" xfId="204"/>
    <cellStyle name="Heading2" xfId="205"/>
    <cellStyle name="Heading3" xfId="206"/>
    <cellStyle name="Heading4" xfId="207"/>
    <cellStyle name="Heading5" xfId="208"/>
    <cellStyle name="Heading6" xfId="209"/>
    <cellStyle name="Horizontal" xfId="210"/>
    <cellStyle name="Horizontal 2" xfId="211"/>
    <cellStyle name="Horizontal 3" xfId="212"/>
    <cellStyle name="Horizontal 4" xfId="213"/>
    <cellStyle name="Input" xfId="214"/>
    <cellStyle name="Input [yellow]" xfId="215"/>
    <cellStyle name="Input [yellow] 2" xfId="216"/>
    <cellStyle name="Input [yellow] 3" xfId="217"/>
    <cellStyle name="Input [yellow] 4" xfId="218"/>
    <cellStyle name="Input_Copie de bordereau Green parck" xfId="219"/>
    <cellStyle name="Insatisfaisant 2" xfId="220"/>
    <cellStyle name="Insatisfaisant 2 2" xfId="503"/>
    <cellStyle name="J1" xfId="1127"/>
    <cellStyle name="Lien hypertexte 2" xfId="221"/>
    <cellStyle name="Link Currency (0)" xfId="222"/>
    <cellStyle name="Link Currency (2)" xfId="223"/>
    <cellStyle name="Link Units (0)" xfId="224"/>
    <cellStyle name="Link Units (1)" xfId="225"/>
    <cellStyle name="Link Units (2)" xfId="226"/>
    <cellStyle name="Linked Cell" xfId="227"/>
    <cellStyle name="Matrix" xfId="228"/>
    <cellStyle name="Millares [0]_10 AVERIAS MASIVAS + ANT" xfId="229"/>
    <cellStyle name="Milliers" xfId="1139" builtinId="3"/>
    <cellStyle name="Milliers [0] 2" xfId="504"/>
    <cellStyle name="Milliers 10" xfId="230"/>
    <cellStyle name="Milliers 11" xfId="231"/>
    <cellStyle name="Milliers 11 2" xfId="505"/>
    <cellStyle name="Milliers 12" xfId="232"/>
    <cellStyle name="Milliers 12 2" xfId="233"/>
    <cellStyle name="Milliers 12 2 2" xfId="1128"/>
    <cellStyle name="Milliers 12 3" xfId="234"/>
    <cellStyle name="Milliers 12 3 2" xfId="235"/>
    <cellStyle name="Milliers 12 4" xfId="506"/>
    <cellStyle name="Milliers 12 4 2" xfId="507"/>
    <cellStyle name="Milliers 12 4 3" xfId="508"/>
    <cellStyle name="Milliers 12 5" xfId="509"/>
    <cellStyle name="Milliers 13" xfId="236"/>
    <cellStyle name="Milliers 14" xfId="510"/>
    <cellStyle name="Milliers 15" xfId="511"/>
    <cellStyle name="Milliers 16" xfId="512"/>
    <cellStyle name="Milliers 17" xfId="513"/>
    <cellStyle name="Milliers 18" xfId="514"/>
    <cellStyle name="Milliers 19" xfId="515"/>
    <cellStyle name="Milliers 2" xfId="237"/>
    <cellStyle name="Milliers 2 10" xfId="516"/>
    <cellStyle name="Milliers 2 11" xfId="517"/>
    <cellStyle name="Milliers 2 12" xfId="518"/>
    <cellStyle name="Milliers 2 13" xfId="519"/>
    <cellStyle name="Milliers 2 14" xfId="520"/>
    <cellStyle name="Milliers 2 15" xfId="521"/>
    <cellStyle name="Milliers 2 16" xfId="522"/>
    <cellStyle name="Milliers 2 17" xfId="523"/>
    <cellStyle name="Milliers 2 18" xfId="524"/>
    <cellStyle name="Milliers 2 19" xfId="525"/>
    <cellStyle name="Milliers 2 2" xfId="238"/>
    <cellStyle name="Milliers 2 2 10" xfId="526"/>
    <cellStyle name="Milliers 2 2 11" xfId="527"/>
    <cellStyle name="Milliers 2 2 12" xfId="528"/>
    <cellStyle name="Milliers 2 2 13" xfId="529"/>
    <cellStyle name="Milliers 2 2 14" xfId="530"/>
    <cellStyle name="Milliers 2 2 15" xfId="531"/>
    <cellStyle name="Milliers 2 2 16" xfId="532"/>
    <cellStyle name="Milliers 2 2 17" xfId="533"/>
    <cellStyle name="Milliers 2 2 18" xfId="534"/>
    <cellStyle name="Milliers 2 2 19" xfId="535"/>
    <cellStyle name="Milliers 2 2 2" xfId="239"/>
    <cellStyle name="Milliers 2 2 2 2" xfId="536"/>
    <cellStyle name="Milliers 2 2 2 3" xfId="537"/>
    <cellStyle name="Milliers 2 2 2 4" xfId="538"/>
    <cellStyle name="Milliers 2 2 20" xfId="539"/>
    <cellStyle name="Milliers 2 2 21" xfId="540"/>
    <cellStyle name="Milliers 2 2 22" xfId="541"/>
    <cellStyle name="Milliers 2 2 23" xfId="542"/>
    <cellStyle name="Milliers 2 2 24" xfId="543"/>
    <cellStyle name="Milliers 2 2 25" xfId="544"/>
    <cellStyle name="Milliers 2 2 26" xfId="545"/>
    <cellStyle name="Milliers 2 2 27" xfId="546"/>
    <cellStyle name="Milliers 2 2 28" xfId="547"/>
    <cellStyle name="Milliers 2 2 29" xfId="548"/>
    <cellStyle name="Milliers 2 2 3" xfId="240"/>
    <cellStyle name="Milliers 2 2 3 2" xfId="549"/>
    <cellStyle name="Milliers 2 2 3 3" xfId="550"/>
    <cellStyle name="Milliers 2 2 3 4" xfId="551"/>
    <cellStyle name="Milliers 2 2 30" xfId="552"/>
    <cellStyle name="Milliers 2 2 31" xfId="553"/>
    <cellStyle name="Milliers 2 2 32" xfId="554"/>
    <cellStyle name="Milliers 2 2 33" xfId="555"/>
    <cellStyle name="Milliers 2 2 34" xfId="556"/>
    <cellStyle name="Milliers 2 2 35" xfId="557"/>
    <cellStyle name="Milliers 2 2 36" xfId="558"/>
    <cellStyle name="Milliers 2 2 37" xfId="559"/>
    <cellStyle name="Milliers 2 2 38" xfId="560"/>
    <cellStyle name="Milliers 2 2 39" xfId="561"/>
    <cellStyle name="Milliers 2 2 4" xfId="241"/>
    <cellStyle name="Milliers 2 2 4 2" xfId="562"/>
    <cellStyle name="Milliers 2 2 4 3" xfId="563"/>
    <cellStyle name="Milliers 2 2 4 4" xfId="564"/>
    <cellStyle name="Milliers 2 2 40" xfId="565"/>
    <cellStyle name="Milliers 2 2 41" xfId="566"/>
    <cellStyle name="Milliers 2 2 42" xfId="567"/>
    <cellStyle name="Milliers 2 2 43" xfId="568"/>
    <cellStyle name="Milliers 2 2 44" xfId="569"/>
    <cellStyle name="Milliers 2 2 45" xfId="570"/>
    <cellStyle name="Milliers 2 2 46" xfId="571"/>
    <cellStyle name="Milliers 2 2 47" xfId="572"/>
    <cellStyle name="Milliers 2 2 48" xfId="573"/>
    <cellStyle name="Milliers 2 2 49" xfId="574"/>
    <cellStyle name="Milliers 2 2 5" xfId="242"/>
    <cellStyle name="Milliers 2 2 5 2" xfId="575"/>
    <cellStyle name="Milliers 2 2 5 3" xfId="576"/>
    <cellStyle name="Milliers 2 2 5 4" xfId="577"/>
    <cellStyle name="Milliers 2 2 50" xfId="578"/>
    <cellStyle name="Milliers 2 2 51" xfId="579"/>
    <cellStyle name="Milliers 2 2 52" xfId="580"/>
    <cellStyle name="Milliers 2 2 6" xfId="581"/>
    <cellStyle name="Milliers 2 2 7" xfId="582"/>
    <cellStyle name="Milliers 2 2 8" xfId="583"/>
    <cellStyle name="Milliers 2 2 9" xfId="584"/>
    <cellStyle name="Milliers 2 20" xfId="585"/>
    <cellStyle name="Milliers 2 21" xfId="586"/>
    <cellStyle name="Milliers 2 22" xfId="587"/>
    <cellStyle name="Milliers 2 23" xfId="588"/>
    <cellStyle name="Milliers 2 24" xfId="589"/>
    <cellStyle name="Milliers 2 25" xfId="590"/>
    <cellStyle name="Milliers 2 26" xfId="591"/>
    <cellStyle name="Milliers 2 27" xfId="592"/>
    <cellStyle name="Milliers 2 28" xfId="593"/>
    <cellStyle name="Milliers 2 29" xfId="594"/>
    <cellStyle name="Milliers 2 3" xfId="243"/>
    <cellStyle name="Milliers 2 3 2" xfId="595"/>
    <cellStyle name="Milliers 2 3 2 2" xfId="596"/>
    <cellStyle name="Milliers 2 3 3" xfId="597"/>
    <cellStyle name="Milliers 2 3 4" xfId="598"/>
    <cellStyle name="Milliers 2 30" xfId="599"/>
    <cellStyle name="Milliers 2 31" xfId="600"/>
    <cellStyle name="Milliers 2 32" xfId="601"/>
    <cellStyle name="Milliers 2 33" xfId="602"/>
    <cellStyle name="Milliers 2 34" xfId="603"/>
    <cellStyle name="Milliers 2 35" xfId="604"/>
    <cellStyle name="Milliers 2 36" xfId="605"/>
    <cellStyle name="Milliers 2 37" xfId="606"/>
    <cellStyle name="Milliers 2 38" xfId="607"/>
    <cellStyle name="Milliers 2 39" xfId="608"/>
    <cellStyle name="Milliers 2 4" xfId="244"/>
    <cellStyle name="Milliers 2 4 2" xfId="609"/>
    <cellStyle name="Milliers 2 4 3" xfId="610"/>
    <cellStyle name="Milliers 2 4 4" xfId="611"/>
    <cellStyle name="Milliers 2 40" xfId="612"/>
    <cellStyle name="Milliers 2 41" xfId="613"/>
    <cellStyle name="Milliers 2 42" xfId="614"/>
    <cellStyle name="Milliers 2 43" xfId="615"/>
    <cellStyle name="Milliers 2 44" xfId="616"/>
    <cellStyle name="Milliers 2 45" xfId="617"/>
    <cellStyle name="Milliers 2 46" xfId="618"/>
    <cellStyle name="Milliers 2 47" xfId="619"/>
    <cellStyle name="Milliers 2 48" xfId="620"/>
    <cellStyle name="Milliers 2 49" xfId="621"/>
    <cellStyle name="Milliers 2 5" xfId="245"/>
    <cellStyle name="Milliers 2 5 2" xfId="622"/>
    <cellStyle name="Milliers 2 5 3" xfId="623"/>
    <cellStyle name="Milliers 2 5 4" xfId="624"/>
    <cellStyle name="Milliers 2 50" xfId="625"/>
    <cellStyle name="Milliers 2 51" xfId="626"/>
    <cellStyle name="Milliers 2 51 2" xfId="627"/>
    <cellStyle name="Milliers 2 51 3" xfId="628"/>
    <cellStyle name="Milliers 2 52" xfId="629"/>
    <cellStyle name="Milliers 2 53" xfId="630"/>
    <cellStyle name="Milliers 2 54" xfId="631"/>
    <cellStyle name="Milliers 2 6" xfId="246"/>
    <cellStyle name="Milliers 2 6 2" xfId="632"/>
    <cellStyle name="Milliers 2 6 3" xfId="633"/>
    <cellStyle name="Milliers 2 6 4" xfId="634"/>
    <cellStyle name="Milliers 2 7" xfId="635"/>
    <cellStyle name="Milliers 2 8" xfId="636"/>
    <cellStyle name="Milliers 2 9" xfId="637"/>
    <cellStyle name="Milliers 2_décompte TAZA 2" xfId="638"/>
    <cellStyle name="Milliers 20" xfId="639"/>
    <cellStyle name="Milliers 21" xfId="640"/>
    <cellStyle name="Milliers 22" xfId="641"/>
    <cellStyle name="Milliers 23" xfId="642"/>
    <cellStyle name="Milliers 24" xfId="643"/>
    <cellStyle name="Milliers 25" xfId="644"/>
    <cellStyle name="Milliers 26" xfId="645"/>
    <cellStyle name="Milliers 27" xfId="646"/>
    <cellStyle name="Milliers 28" xfId="647"/>
    <cellStyle name="Milliers 29" xfId="648"/>
    <cellStyle name="Milliers 3" xfId="247"/>
    <cellStyle name="Milliers 3 10" xfId="649"/>
    <cellStyle name="Milliers 3 10 2" xfId="650"/>
    <cellStyle name="Milliers 3 11" xfId="651"/>
    <cellStyle name="Milliers 3 11 2" xfId="652"/>
    <cellStyle name="Milliers 3 12" xfId="653"/>
    <cellStyle name="Milliers 3 12 2" xfId="654"/>
    <cellStyle name="Milliers 3 13" xfId="655"/>
    <cellStyle name="Milliers 3 13 2" xfId="656"/>
    <cellStyle name="Milliers 3 14" xfId="657"/>
    <cellStyle name="Milliers 3 14 2" xfId="658"/>
    <cellStyle name="Milliers 3 15" xfId="659"/>
    <cellStyle name="Milliers 3 15 2" xfId="660"/>
    <cellStyle name="Milliers 3 16" xfId="661"/>
    <cellStyle name="Milliers 3 16 2" xfId="662"/>
    <cellStyle name="Milliers 3 17" xfId="663"/>
    <cellStyle name="Milliers 3 17 2" xfId="664"/>
    <cellStyle name="Milliers 3 18" xfId="665"/>
    <cellStyle name="Milliers 3 18 2" xfId="666"/>
    <cellStyle name="Milliers 3 19" xfId="667"/>
    <cellStyle name="Milliers 3 19 2" xfId="668"/>
    <cellStyle name="Milliers 3 2" xfId="248"/>
    <cellStyle name="Milliers 3 2 2" xfId="669"/>
    <cellStyle name="Milliers 3 2 2 2" xfId="670"/>
    <cellStyle name="Milliers 3 2 2 2 2" xfId="671"/>
    <cellStyle name="Milliers 3 2 2 2 2 2" xfId="672"/>
    <cellStyle name="Milliers 3 2 2 2 3" xfId="673"/>
    <cellStyle name="Milliers 3 2 2 3" xfId="674"/>
    <cellStyle name="Milliers 3 2 2 3 2" xfId="675"/>
    <cellStyle name="Milliers 3 2 2 3 2 2" xfId="676"/>
    <cellStyle name="Milliers 3 2 2 3 3" xfId="677"/>
    <cellStyle name="Milliers 3 2 2 4" xfId="678"/>
    <cellStyle name="Milliers 3 2 2 4 2" xfId="679"/>
    <cellStyle name="Milliers 3 2 2 5" xfId="680"/>
    <cellStyle name="Milliers 3 2 3" xfId="681"/>
    <cellStyle name="Milliers 3 2 3 2" xfId="682"/>
    <cellStyle name="Milliers 3 2 3 2 2" xfId="683"/>
    <cellStyle name="Milliers 3 2 3 2 2 2" xfId="684"/>
    <cellStyle name="Milliers 3 2 3 2 3" xfId="685"/>
    <cellStyle name="Milliers 3 2 3 3" xfId="686"/>
    <cellStyle name="Milliers 3 2 3 3 2" xfId="687"/>
    <cellStyle name="Milliers 3 2 3 4" xfId="688"/>
    <cellStyle name="Milliers 3 2 4" xfId="689"/>
    <cellStyle name="Milliers 3 2 4 2" xfId="690"/>
    <cellStyle name="Milliers 3 2 5" xfId="691"/>
    <cellStyle name="Milliers 3 2 6" xfId="692"/>
    <cellStyle name="Milliers 3 2 7" xfId="693"/>
    <cellStyle name="Milliers 3 20" xfId="694"/>
    <cellStyle name="Milliers 3 20 2" xfId="695"/>
    <cellStyle name="Milliers 3 21" xfId="696"/>
    <cellStyle name="Milliers 3 21 2" xfId="697"/>
    <cellStyle name="Milliers 3 22" xfId="698"/>
    <cellStyle name="Milliers 3 22 2" xfId="699"/>
    <cellStyle name="Milliers 3 23" xfId="700"/>
    <cellStyle name="Milliers 3 23 2" xfId="701"/>
    <cellStyle name="Milliers 3 24" xfId="702"/>
    <cellStyle name="Milliers 3 24 2" xfId="703"/>
    <cellStyle name="Milliers 3 25" xfId="704"/>
    <cellStyle name="Milliers 3 25 2" xfId="705"/>
    <cellStyle name="Milliers 3 26" xfId="706"/>
    <cellStyle name="Milliers 3 26 2" xfId="707"/>
    <cellStyle name="Milliers 3 27" xfId="708"/>
    <cellStyle name="Milliers 3 27 2" xfId="709"/>
    <cellStyle name="Milliers 3 28" xfId="710"/>
    <cellStyle name="Milliers 3 28 2" xfId="711"/>
    <cellStyle name="Milliers 3 29" xfId="712"/>
    <cellStyle name="Milliers 3 29 2" xfId="713"/>
    <cellStyle name="Milliers 3 3" xfId="714"/>
    <cellStyle name="Milliers 3 3 2" xfId="715"/>
    <cellStyle name="Milliers 3 3 2 2" xfId="716"/>
    <cellStyle name="Milliers 3 3 3" xfId="717"/>
    <cellStyle name="Milliers 3 3 4" xfId="1129"/>
    <cellStyle name="Milliers 3 30" xfId="718"/>
    <cellStyle name="Milliers 3 30 2" xfId="719"/>
    <cellStyle name="Milliers 3 31" xfId="720"/>
    <cellStyle name="Milliers 3 31 2" xfId="721"/>
    <cellStyle name="Milliers 3 32" xfId="722"/>
    <cellStyle name="Milliers 3 32 2" xfId="723"/>
    <cellStyle name="Milliers 3 33" xfId="724"/>
    <cellStyle name="Milliers 3 33 2" xfId="725"/>
    <cellStyle name="Milliers 3 34" xfId="726"/>
    <cellStyle name="Milliers 3 34 2" xfId="727"/>
    <cellStyle name="Milliers 3 35" xfId="728"/>
    <cellStyle name="Milliers 3 35 2" xfId="729"/>
    <cellStyle name="Milliers 3 36" xfId="730"/>
    <cellStyle name="Milliers 3 36 2" xfId="731"/>
    <cellStyle name="Milliers 3 37" xfId="732"/>
    <cellStyle name="Milliers 3 37 2" xfId="733"/>
    <cellStyle name="Milliers 3 38" xfId="734"/>
    <cellStyle name="Milliers 3 38 2" xfId="735"/>
    <cellStyle name="Milliers 3 39" xfId="736"/>
    <cellStyle name="Milliers 3 39 2" xfId="737"/>
    <cellStyle name="Milliers 3 4" xfId="738"/>
    <cellStyle name="Milliers 3 4 2" xfId="739"/>
    <cellStyle name="Milliers 3 40" xfId="740"/>
    <cellStyle name="Milliers 3 40 2" xfId="741"/>
    <cellStyle name="Milliers 3 41" xfId="742"/>
    <cellStyle name="Milliers 3 41 2" xfId="743"/>
    <cellStyle name="Milliers 3 42" xfId="744"/>
    <cellStyle name="Milliers 3 42 2" xfId="745"/>
    <cellStyle name="Milliers 3 43" xfId="746"/>
    <cellStyle name="Milliers 3 43 2" xfId="747"/>
    <cellStyle name="Milliers 3 44" xfId="748"/>
    <cellStyle name="Milliers 3 44 2" xfId="749"/>
    <cellStyle name="Milliers 3 45" xfId="750"/>
    <cellStyle name="Milliers 3 45 2" xfId="751"/>
    <cellStyle name="Milliers 3 46" xfId="752"/>
    <cellStyle name="Milliers 3 46 2" xfId="753"/>
    <cellStyle name="Milliers 3 47" xfId="754"/>
    <cellStyle name="Milliers 3 47 2" xfId="755"/>
    <cellStyle name="Milliers 3 48" xfId="756"/>
    <cellStyle name="Milliers 3 48 2" xfId="757"/>
    <cellStyle name="Milliers 3 49" xfId="758"/>
    <cellStyle name="Milliers 3 49 2" xfId="759"/>
    <cellStyle name="Milliers 3 5" xfId="760"/>
    <cellStyle name="Milliers 3 5 2" xfId="761"/>
    <cellStyle name="Milliers 3 50" xfId="762"/>
    <cellStyle name="Milliers 3 50 2" xfId="763"/>
    <cellStyle name="Milliers 3 51" xfId="764"/>
    <cellStyle name="Milliers 3 52" xfId="765"/>
    <cellStyle name="Milliers 3 53" xfId="766"/>
    <cellStyle name="Milliers 3 6" xfId="767"/>
    <cellStyle name="Milliers 3 6 2" xfId="768"/>
    <cellStyle name="Milliers 3 7" xfId="769"/>
    <cellStyle name="Milliers 3 7 2" xfId="770"/>
    <cellStyle name="Milliers 3 8" xfId="771"/>
    <cellStyle name="Milliers 3 8 2" xfId="772"/>
    <cellStyle name="Milliers 3 9" xfId="773"/>
    <cellStyle name="Milliers 3 9 2" xfId="774"/>
    <cellStyle name="Milliers 30" xfId="775"/>
    <cellStyle name="Milliers 31" xfId="776"/>
    <cellStyle name="Milliers 32" xfId="777"/>
    <cellStyle name="Milliers 33" xfId="778"/>
    <cellStyle name="Milliers 34" xfId="779"/>
    <cellStyle name="Milliers 35" xfId="780"/>
    <cellStyle name="Milliers 36" xfId="781"/>
    <cellStyle name="Milliers 37" xfId="782"/>
    <cellStyle name="Milliers 38" xfId="783"/>
    <cellStyle name="Milliers 39" xfId="784"/>
    <cellStyle name="Milliers 4" xfId="249"/>
    <cellStyle name="Milliers 4 2" xfId="785"/>
    <cellStyle name="Milliers 4 2 2" xfId="1123"/>
    <cellStyle name="Milliers 4 3" xfId="786"/>
    <cellStyle name="Milliers 4 4" xfId="787"/>
    <cellStyle name="Milliers 4 5" xfId="788"/>
    <cellStyle name="Milliers 4 6" xfId="1130"/>
    <cellStyle name="Milliers 40" xfId="789"/>
    <cellStyle name="Milliers 41" xfId="790"/>
    <cellStyle name="Milliers 5" xfId="250"/>
    <cellStyle name="Milliers 5 2" xfId="251"/>
    <cellStyle name="Milliers 5 3" xfId="1131"/>
    <cellStyle name="Milliers 6" xfId="252"/>
    <cellStyle name="Milliers 6 2" xfId="1122"/>
    <cellStyle name="Milliers 7" xfId="253"/>
    <cellStyle name="Milliers 7 2" xfId="254"/>
    <cellStyle name="Milliers 7 3" xfId="255"/>
    <cellStyle name="Milliers 7 4" xfId="256"/>
    <cellStyle name="Milliers 7 5" xfId="257"/>
    <cellStyle name="Milliers 8" xfId="258"/>
    <cellStyle name="Milliers 9" xfId="259"/>
    <cellStyle name="Neutral" xfId="260"/>
    <cellStyle name="Neutre 2" xfId="261"/>
    <cellStyle name="Neutre 2 2" xfId="791"/>
    <cellStyle name="Norm੎੎" xfId="262"/>
    <cellStyle name="Normal" xfId="0" builtinId="0"/>
    <cellStyle name="Normal - Style1" xfId="263"/>
    <cellStyle name="Normal 10" xfId="264"/>
    <cellStyle name="Normal 10 2" xfId="1132"/>
    <cellStyle name="Normal 10 2 3" xfId="792"/>
    <cellStyle name="Normal 11" xfId="265"/>
    <cellStyle name="Normal 11 2" xfId="1133"/>
    <cellStyle name="Normal 12" xfId="266"/>
    <cellStyle name="Normal 12 2" xfId="793"/>
    <cellStyle name="Normal 12 3" xfId="794"/>
    <cellStyle name="Normal 13" xfId="267"/>
    <cellStyle name="Normal 14" xfId="268"/>
    <cellStyle name="Normal 14 2" xfId="795"/>
    <cellStyle name="Normal 14 3" xfId="796"/>
    <cellStyle name="Normal 15" xfId="269"/>
    <cellStyle name="Normal 16" xfId="270"/>
    <cellStyle name="Normal 17" xfId="271"/>
    <cellStyle name="Normal 17 2" xfId="797"/>
    <cellStyle name="Normal 18" xfId="272"/>
    <cellStyle name="Normal 18 2" xfId="798"/>
    <cellStyle name="Normal 19" xfId="273"/>
    <cellStyle name="Normal 19 2" xfId="799"/>
    <cellStyle name="Normal 2" xfId="274"/>
    <cellStyle name="Normal 2 10" xfId="275"/>
    <cellStyle name="Normal 2 11" xfId="276"/>
    <cellStyle name="Normal 2 12" xfId="277"/>
    <cellStyle name="Normal 2 13" xfId="278"/>
    <cellStyle name="Normal 2 14" xfId="279"/>
    <cellStyle name="Normal 2 15" xfId="280"/>
    <cellStyle name="Normal 2 16" xfId="281"/>
    <cellStyle name="Normal 2 16 2" xfId="800"/>
    <cellStyle name="Normal 2 16 3" xfId="801"/>
    <cellStyle name="Normal 2 16 4" xfId="802"/>
    <cellStyle name="Normal 2 17" xfId="803"/>
    <cellStyle name="Normal 2 18" xfId="804"/>
    <cellStyle name="Normal 2 18 2" xfId="805"/>
    <cellStyle name="Normal 2 19" xfId="806"/>
    <cellStyle name="Normal 2 2" xfId="282"/>
    <cellStyle name="Normal 2 2 2" xfId="283"/>
    <cellStyle name="Normal 2 2 2 2" xfId="807"/>
    <cellStyle name="Normal 2 2 3" xfId="1135"/>
    <cellStyle name="Normal 2 2 4" xfId="1134"/>
    <cellStyle name="Normal 2 3" xfId="284"/>
    <cellStyle name="Normal 2 4" xfId="285"/>
    <cellStyle name="Normal 2 5" xfId="286"/>
    <cellStyle name="Normal 2 6" xfId="287"/>
    <cellStyle name="Normal 2 7" xfId="288"/>
    <cellStyle name="Normal 2 8" xfId="289"/>
    <cellStyle name="Normal 2 9" xfId="290"/>
    <cellStyle name="Normal 2_BRD" xfId="808"/>
    <cellStyle name="Normal 20" xfId="291"/>
    <cellStyle name="Normal 20 2" xfId="809"/>
    <cellStyle name="Normal 21" xfId="292"/>
    <cellStyle name="Normal 21 2" xfId="810"/>
    <cellStyle name="Normal 21 3" xfId="811"/>
    <cellStyle name="Normal 22" xfId="293"/>
    <cellStyle name="Normal 22 2" xfId="812"/>
    <cellStyle name="Normal 23" xfId="294"/>
    <cellStyle name="Normal 23 2" xfId="813"/>
    <cellStyle name="Normal 24" xfId="295"/>
    <cellStyle name="Normal 24 2" xfId="814"/>
    <cellStyle name="Normal 25" xfId="296"/>
    <cellStyle name="Normal 25 2" xfId="815"/>
    <cellStyle name="Normal 26" xfId="297"/>
    <cellStyle name="Normal 26 2" xfId="816"/>
    <cellStyle name="Normal 27" xfId="298"/>
    <cellStyle name="Normal 27 2" xfId="817"/>
    <cellStyle name="Normal 28" xfId="299"/>
    <cellStyle name="Normal 28 2" xfId="818"/>
    <cellStyle name="Normal 29" xfId="300"/>
    <cellStyle name="Normal 29 2" xfId="819"/>
    <cellStyle name="Normal 3" xfId="301"/>
    <cellStyle name="Normal 3 10" xfId="820"/>
    <cellStyle name="Normal 3 11" xfId="821"/>
    <cellStyle name="Normal 3 12" xfId="822"/>
    <cellStyle name="Normal 3 13" xfId="823"/>
    <cellStyle name="Normal 3 14" xfId="824"/>
    <cellStyle name="Normal 3 15" xfId="825"/>
    <cellStyle name="Normal 3 16" xfId="826"/>
    <cellStyle name="Normal 3 17" xfId="827"/>
    <cellStyle name="Normal 3 18" xfId="828"/>
    <cellStyle name="Normal 3 19" xfId="829"/>
    <cellStyle name="Normal 3 2" xfId="302"/>
    <cellStyle name="Normal 3 2 10" xfId="830"/>
    <cellStyle name="Normal 3 2 11" xfId="831"/>
    <cellStyle name="Normal 3 2 12" xfId="832"/>
    <cellStyle name="Normal 3 2 13" xfId="833"/>
    <cellStyle name="Normal 3 2 14" xfId="834"/>
    <cellStyle name="Normal 3 2 15" xfId="835"/>
    <cellStyle name="Normal 3 2 16" xfId="836"/>
    <cellStyle name="Normal 3 2 17" xfId="837"/>
    <cellStyle name="Normal 3 2 18" xfId="838"/>
    <cellStyle name="Normal 3 2 19" xfId="839"/>
    <cellStyle name="Normal 3 2 2" xfId="303"/>
    <cellStyle name="Normal 3 2 2 2" xfId="304"/>
    <cellStyle name="Normal 3 2 2 2 2" xfId="840"/>
    <cellStyle name="Normal 3 2 2 2 3" xfId="841"/>
    <cellStyle name="Normal 3 2 2 2 4" xfId="842"/>
    <cellStyle name="Normal 3 2 2 2 5" xfId="843"/>
    <cellStyle name="Normal 3 2 2 3" xfId="844"/>
    <cellStyle name="Normal 3 2 2 3 2" xfId="845"/>
    <cellStyle name="Normal 3 2 2 3 2 2" xfId="846"/>
    <cellStyle name="Normal 3 2 2 3 3" xfId="847"/>
    <cellStyle name="Normal 3 2 2 4" xfId="848"/>
    <cellStyle name="Normal 3 2 2 5" xfId="849"/>
    <cellStyle name="Normal 3 2 2 6" xfId="850"/>
    <cellStyle name="Normal 3 2 2 7" xfId="851"/>
    <cellStyle name="Normal 3 2 20" xfId="852"/>
    <cellStyle name="Normal 3 2 21" xfId="853"/>
    <cellStyle name="Normal 3 2 22" xfId="854"/>
    <cellStyle name="Normal 3 2 23" xfId="855"/>
    <cellStyle name="Normal 3 2 24" xfId="856"/>
    <cellStyle name="Normal 3 2 25" xfId="857"/>
    <cellStyle name="Normal 3 2 26" xfId="858"/>
    <cellStyle name="Normal 3 2 27" xfId="859"/>
    <cellStyle name="Normal 3 2 28" xfId="860"/>
    <cellStyle name="Normal 3 2 29" xfId="861"/>
    <cellStyle name="Normal 3 2 3" xfId="862"/>
    <cellStyle name="Normal 3 2 3 2" xfId="863"/>
    <cellStyle name="Normal 3 2 3 2 2" xfId="864"/>
    <cellStyle name="Normal 3 2 3 3" xfId="865"/>
    <cellStyle name="Normal 3 2 30" xfId="866"/>
    <cellStyle name="Normal 3 2 31" xfId="867"/>
    <cellStyle name="Normal 3 2 32" xfId="868"/>
    <cellStyle name="Normal 3 2 33" xfId="869"/>
    <cellStyle name="Normal 3 2 34" xfId="870"/>
    <cellStyle name="Normal 3 2 35" xfId="871"/>
    <cellStyle name="Normal 3 2 36" xfId="872"/>
    <cellStyle name="Normal 3 2 37" xfId="873"/>
    <cellStyle name="Normal 3 2 38" xfId="874"/>
    <cellStyle name="Normal 3 2 39" xfId="875"/>
    <cellStyle name="Normal 3 2 4" xfId="876"/>
    <cellStyle name="Normal 3 2 40" xfId="877"/>
    <cellStyle name="Normal 3 2 41" xfId="878"/>
    <cellStyle name="Normal 3 2 42" xfId="879"/>
    <cellStyle name="Normal 3 2 43" xfId="880"/>
    <cellStyle name="Normal 3 2 44" xfId="881"/>
    <cellStyle name="Normal 3 2 45" xfId="882"/>
    <cellStyle name="Normal 3 2 46" xfId="883"/>
    <cellStyle name="Normal 3 2 47" xfId="884"/>
    <cellStyle name="Normal 3 2 48" xfId="885"/>
    <cellStyle name="Normal 3 2 49" xfId="886"/>
    <cellStyle name="Normal 3 2 5" xfId="887"/>
    <cellStyle name="Normal 3 2 50" xfId="888"/>
    <cellStyle name="Normal 3 2 51" xfId="889"/>
    <cellStyle name="Normal 3 2 52" xfId="890"/>
    <cellStyle name="Normal 3 2 53" xfId="891"/>
    <cellStyle name="Normal 3 2 6" xfId="892"/>
    <cellStyle name="Normal 3 2 7" xfId="893"/>
    <cellStyle name="Normal 3 2 8" xfId="894"/>
    <cellStyle name="Normal 3 2 9" xfId="895"/>
    <cellStyle name="Normal 3 20" xfId="896"/>
    <cellStyle name="Normal 3 21" xfId="897"/>
    <cellStyle name="Normal 3 22" xfId="898"/>
    <cellStyle name="Normal 3 23" xfId="899"/>
    <cellStyle name="Normal 3 24" xfId="900"/>
    <cellStyle name="Normal 3 25" xfId="901"/>
    <cellStyle name="Normal 3 26" xfId="902"/>
    <cellStyle name="Normal 3 27" xfId="903"/>
    <cellStyle name="Normal 3 28" xfId="904"/>
    <cellStyle name="Normal 3 29" xfId="905"/>
    <cellStyle name="Normal 3 3" xfId="305"/>
    <cellStyle name="Normal 3 3 10" xfId="906"/>
    <cellStyle name="Normal 3 3 11" xfId="907"/>
    <cellStyle name="Normal 3 3 12" xfId="908"/>
    <cellStyle name="Normal 3 3 13" xfId="909"/>
    <cellStyle name="Normal 3 3 14" xfId="910"/>
    <cellStyle name="Normal 3 3 15" xfId="911"/>
    <cellStyle name="Normal 3 3 16" xfId="912"/>
    <cellStyle name="Normal 3 3 17" xfId="913"/>
    <cellStyle name="Normal 3 3 18" xfId="914"/>
    <cellStyle name="Normal 3 3 19" xfId="915"/>
    <cellStyle name="Normal 3 3 2" xfId="916"/>
    <cellStyle name="Normal 3 3 20" xfId="917"/>
    <cellStyle name="Normal 3 3 21" xfId="918"/>
    <cellStyle name="Normal 3 3 22" xfId="919"/>
    <cellStyle name="Normal 3 3 23" xfId="920"/>
    <cellStyle name="Normal 3 3 24" xfId="921"/>
    <cellStyle name="Normal 3 3 25" xfId="922"/>
    <cellStyle name="Normal 3 3 26" xfId="923"/>
    <cellStyle name="Normal 3 3 27" xfId="924"/>
    <cellStyle name="Normal 3 3 28" xfId="925"/>
    <cellStyle name="Normal 3 3 29" xfId="926"/>
    <cellStyle name="Normal 3 3 3" xfId="927"/>
    <cellStyle name="Normal 3 3 30" xfId="928"/>
    <cellStyle name="Normal 3 3 31" xfId="929"/>
    <cellStyle name="Normal 3 3 32" xfId="930"/>
    <cellStyle name="Normal 3 3 33" xfId="931"/>
    <cellStyle name="Normal 3 3 34" xfId="932"/>
    <cellStyle name="Normal 3 3 35" xfId="933"/>
    <cellStyle name="Normal 3 3 36" xfId="934"/>
    <cellStyle name="Normal 3 3 37" xfId="935"/>
    <cellStyle name="Normal 3 3 38" xfId="936"/>
    <cellStyle name="Normal 3 3 39" xfId="937"/>
    <cellStyle name="Normal 3 3 4" xfId="938"/>
    <cellStyle name="Normal 3 3 40" xfId="939"/>
    <cellStyle name="Normal 3 3 41" xfId="940"/>
    <cellStyle name="Normal 3 3 42" xfId="941"/>
    <cellStyle name="Normal 3 3 43" xfId="942"/>
    <cellStyle name="Normal 3 3 44" xfId="943"/>
    <cellStyle name="Normal 3 3 45" xfId="944"/>
    <cellStyle name="Normal 3 3 46" xfId="945"/>
    <cellStyle name="Normal 3 3 47" xfId="946"/>
    <cellStyle name="Normal 3 3 48" xfId="947"/>
    <cellStyle name="Normal 3 3 5" xfId="948"/>
    <cellStyle name="Normal 3 3 6" xfId="949"/>
    <cellStyle name="Normal 3 3 7" xfId="950"/>
    <cellStyle name="Normal 3 3 8" xfId="951"/>
    <cellStyle name="Normal 3 3 9" xfId="952"/>
    <cellStyle name="Normal 3 30" xfId="953"/>
    <cellStyle name="Normal 3 31" xfId="954"/>
    <cellStyle name="Normal 3 32" xfId="955"/>
    <cellStyle name="Normal 3 33" xfId="956"/>
    <cellStyle name="Normal 3 34" xfId="957"/>
    <cellStyle name="Normal 3 35" xfId="958"/>
    <cellStyle name="Normal 3 36" xfId="959"/>
    <cellStyle name="Normal 3 37" xfId="960"/>
    <cellStyle name="Normal 3 38" xfId="961"/>
    <cellStyle name="Normal 3 39" xfId="962"/>
    <cellStyle name="Normal 3 4" xfId="963"/>
    <cellStyle name="Normal 3 40" xfId="964"/>
    <cellStyle name="Normal 3 41" xfId="965"/>
    <cellStyle name="Normal 3 42" xfId="966"/>
    <cellStyle name="Normal 3 43" xfId="967"/>
    <cellStyle name="Normal 3 44" xfId="968"/>
    <cellStyle name="Normal 3 45" xfId="969"/>
    <cellStyle name="Normal 3 46" xfId="970"/>
    <cellStyle name="Normal 3 47" xfId="971"/>
    <cellStyle name="Normal 3 48" xfId="972"/>
    <cellStyle name="Normal 3 49" xfId="973"/>
    <cellStyle name="Normal 3 5" xfId="974"/>
    <cellStyle name="Normal 3 50" xfId="975"/>
    <cellStyle name="Normal 3 51" xfId="976"/>
    <cellStyle name="Normal 3 52" xfId="977"/>
    <cellStyle name="Normal 3 52 2" xfId="978"/>
    <cellStyle name="Normal 3 52 3" xfId="979"/>
    <cellStyle name="Normal 3 53" xfId="980"/>
    <cellStyle name="Normal 3 6" xfId="981"/>
    <cellStyle name="Normal 3 7" xfId="982"/>
    <cellStyle name="Normal 3 8" xfId="983"/>
    <cellStyle name="Normal 3 9" xfId="984"/>
    <cellStyle name="Normal 30" xfId="306"/>
    <cellStyle name="Normal 30 2" xfId="985"/>
    <cellStyle name="Normal 31" xfId="307"/>
    <cellStyle name="Normal 31 2" xfId="308"/>
    <cellStyle name="Normal 31 3" xfId="309"/>
    <cellStyle name="Normal 31 3 2" xfId="310"/>
    <cellStyle name="Normal 31 4" xfId="986"/>
    <cellStyle name="Normal 31 4 2" xfId="987"/>
    <cellStyle name="Normal 31 5" xfId="988"/>
    <cellStyle name="Normal 31 5 2" xfId="989"/>
    <cellStyle name="Normal 31 5 3" xfId="990"/>
    <cellStyle name="Normal 32" xfId="311"/>
    <cellStyle name="Normal 32 2" xfId="312"/>
    <cellStyle name="Normal 32 3" xfId="313"/>
    <cellStyle name="Normal 32 3 2" xfId="314"/>
    <cellStyle name="Normal 32 4" xfId="991"/>
    <cellStyle name="Normal 32 4 2" xfId="992"/>
    <cellStyle name="Normal 32 5" xfId="993"/>
    <cellStyle name="Normal 32 5 2" xfId="994"/>
    <cellStyle name="Normal 32 5 3" xfId="995"/>
    <cellStyle name="Normal 33" xfId="315"/>
    <cellStyle name="Normal 33 2" xfId="316"/>
    <cellStyle name="Normal 33 3" xfId="317"/>
    <cellStyle name="Normal 33 3 2" xfId="318"/>
    <cellStyle name="Normal 33 4" xfId="996"/>
    <cellStyle name="Normal 33 4 2" xfId="997"/>
    <cellStyle name="Normal 33 5" xfId="998"/>
    <cellStyle name="Normal 33 5 2" xfId="999"/>
    <cellStyle name="Normal 33 5 3" xfId="1000"/>
    <cellStyle name="Normal 34" xfId="319"/>
    <cellStyle name="Normal 34 2" xfId="320"/>
    <cellStyle name="Normal 34 3" xfId="321"/>
    <cellStyle name="Normal 34 3 2" xfId="322"/>
    <cellStyle name="Normal 34 4" xfId="1001"/>
    <cellStyle name="Normal 34 4 2" xfId="1002"/>
    <cellStyle name="Normal 34 5" xfId="1003"/>
    <cellStyle name="Normal 34 5 2" xfId="1004"/>
    <cellStyle name="Normal 34 5 3" xfId="1005"/>
    <cellStyle name="Normal 35" xfId="323"/>
    <cellStyle name="Normal 35 2" xfId="324"/>
    <cellStyle name="Normal 35 3" xfId="325"/>
    <cellStyle name="Normal 35 3 2" xfId="326"/>
    <cellStyle name="Normal 35 4" xfId="1006"/>
    <cellStyle name="Normal 35 4 2" xfId="1007"/>
    <cellStyle name="Normal 35 5" xfId="1008"/>
    <cellStyle name="Normal 35 5 2" xfId="1009"/>
    <cellStyle name="Normal 35 5 3" xfId="1010"/>
    <cellStyle name="Normal 36" xfId="327"/>
    <cellStyle name="Normal 36 2" xfId="1011"/>
    <cellStyle name="Normal 37" xfId="328"/>
    <cellStyle name="Normal 37 2" xfId="1012"/>
    <cellStyle name="Normal 38" xfId="329"/>
    <cellStyle name="Normal 38 2" xfId="1013"/>
    <cellStyle name="Normal 39" xfId="330"/>
    <cellStyle name="Normal 39 2" xfId="1014"/>
    <cellStyle name="Normal 4" xfId="331"/>
    <cellStyle name="Normal 4 10" xfId="1015"/>
    <cellStyle name="Normal 4 11" xfId="1016"/>
    <cellStyle name="Normal 4 12" xfId="1017"/>
    <cellStyle name="Normal 4 13" xfId="1018"/>
    <cellStyle name="Normal 4 14" xfId="1019"/>
    <cellStyle name="Normal 4 15" xfId="1020"/>
    <cellStyle name="Normal 4 16" xfId="1021"/>
    <cellStyle name="Normal 4 17" xfId="1022"/>
    <cellStyle name="Normal 4 18" xfId="1023"/>
    <cellStyle name="Normal 4 19" xfId="1024"/>
    <cellStyle name="Normal 4 2" xfId="332"/>
    <cellStyle name="Normal 4 2 2" xfId="1025"/>
    <cellStyle name="Normal 4 2 3" xfId="1026"/>
    <cellStyle name="Normal 4 2 4" xfId="1027"/>
    <cellStyle name="Normal 4 2 5" xfId="1136"/>
    <cellStyle name="Normal 4 20" xfId="1028"/>
    <cellStyle name="Normal 4 21" xfId="1029"/>
    <cellStyle name="Normal 4 22" xfId="1030"/>
    <cellStyle name="Normal 4 23" xfId="1031"/>
    <cellStyle name="Normal 4 24" xfId="1032"/>
    <cellStyle name="Normal 4 25" xfId="1033"/>
    <cellStyle name="Normal 4 26" xfId="1034"/>
    <cellStyle name="Normal 4 27" xfId="1035"/>
    <cellStyle name="Normal 4 28" xfId="1036"/>
    <cellStyle name="Normal 4 29" xfId="1037"/>
    <cellStyle name="Normal 4 3" xfId="1038"/>
    <cellStyle name="Normal 4 30" xfId="1039"/>
    <cellStyle name="Normal 4 31" xfId="1040"/>
    <cellStyle name="Normal 4 32" xfId="1041"/>
    <cellStyle name="Normal 4 33" xfId="1042"/>
    <cellStyle name="Normal 4 34" xfId="1043"/>
    <cellStyle name="Normal 4 35" xfId="1044"/>
    <cellStyle name="Normal 4 36" xfId="1045"/>
    <cellStyle name="Normal 4 37" xfId="1046"/>
    <cellStyle name="Normal 4 38" xfId="1047"/>
    <cellStyle name="Normal 4 39" xfId="1048"/>
    <cellStyle name="Normal 4 4" xfId="1049"/>
    <cellStyle name="Normal 4 40" xfId="1050"/>
    <cellStyle name="Normal 4 41" xfId="1051"/>
    <cellStyle name="Normal 4 42" xfId="1052"/>
    <cellStyle name="Normal 4 43" xfId="1053"/>
    <cellStyle name="Normal 4 44" xfId="1054"/>
    <cellStyle name="Normal 4 45" xfId="1055"/>
    <cellStyle name="Normal 4 46" xfId="1056"/>
    <cellStyle name="Normal 4 47" xfId="1057"/>
    <cellStyle name="Normal 4 48" xfId="1058"/>
    <cellStyle name="Normal 4 49" xfId="1059"/>
    <cellStyle name="Normal 4 5" xfId="1060"/>
    <cellStyle name="Normal 4 50" xfId="1061"/>
    <cellStyle name="Normal 4 51" xfId="1062"/>
    <cellStyle name="Normal 4 52" xfId="1063"/>
    <cellStyle name="Normal 4 6" xfId="1064"/>
    <cellStyle name="Normal 4 7" xfId="1065"/>
    <cellStyle name="Normal 4 8" xfId="1066"/>
    <cellStyle name="Normal 4 9" xfId="1067"/>
    <cellStyle name="Normal 40" xfId="333"/>
    <cellStyle name="Normal 40 2" xfId="1068"/>
    <cellStyle name="Normal 41" xfId="334"/>
    <cellStyle name="Normal 41 2" xfId="335"/>
    <cellStyle name="Normal 41 2 2" xfId="336"/>
    <cellStyle name="Normal 41 3" xfId="337"/>
    <cellStyle name="Normal 41 4" xfId="1069"/>
    <cellStyle name="Normal 41 4 2" xfId="1070"/>
    <cellStyle name="Normal 41 5" xfId="1071"/>
    <cellStyle name="Normal 41 5 2" xfId="1072"/>
    <cellStyle name="Normal 41 5 3" xfId="1073"/>
    <cellStyle name="Normal 42" xfId="338"/>
    <cellStyle name="Normal 42 2" xfId="1074"/>
    <cellStyle name="Normal 43" xfId="339"/>
    <cellStyle name="Normal 43 2" xfId="1075"/>
    <cellStyle name="Normal 44" xfId="340"/>
    <cellStyle name="Normal 44 2" xfId="1076"/>
    <cellStyle name="Normal 45" xfId="341"/>
    <cellStyle name="Normal 45 2" xfId="1077"/>
    <cellStyle name="Normal 46" xfId="342"/>
    <cellStyle name="Normal 46 2" xfId="1078"/>
    <cellStyle name="Normal 47" xfId="343"/>
    <cellStyle name="Normal 47 2" xfId="344"/>
    <cellStyle name="Normal 47 3" xfId="1079"/>
    <cellStyle name="Normal 48" xfId="345"/>
    <cellStyle name="Normal 48 2" xfId="1080"/>
    <cellStyle name="Normal 49" xfId="346"/>
    <cellStyle name="Normal 49 2" xfId="1081"/>
    <cellStyle name="Normal 5" xfId="347"/>
    <cellStyle name="Normal 5 2" xfId="1082"/>
    <cellStyle name="Normal 50" xfId="348"/>
    <cellStyle name="Normal 50 2" xfId="1083"/>
    <cellStyle name="Normal 51" xfId="349"/>
    <cellStyle name="Normal 51 2" xfId="1084"/>
    <cellStyle name="Normal 52" xfId="350"/>
    <cellStyle name="Normal 52 2" xfId="1085"/>
    <cellStyle name="Normal 53" xfId="351"/>
    <cellStyle name="Normal 53 2" xfId="1086"/>
    <cellStyle name="Normal 54" xfId="352"/>
    <cellStyle name="Normal 54 2" xfId="1087"/>
    <cellStyle name="Normal 55" xfId="353"/>
    <cellStyle name="Normal 55 2" xfId="1088"/>
    <cellStyle name="Normal 56" xfId="354"/>
    <cellStyle name="Normal 56 2" xfId="1089"/>
    <cellStyle name="Normal 57" xfId="355"/>
    <cellStyle name="Normal 58" xfId="356"/>
    <cellStyle name="Normal 58 2" xfId="1090"/>
    <cellStyle name="Normal 59" xfId="357"/>
    <cellStyle name="Normal 59 2" xfId="1091"/>
    <cellStyle name="Normal 6" xfId="358"/>
    <cellStyle name="Normal 6 2" xfId="1092"/>
    <cellStyle name="Normal 6 3" xfId="1093"/>
    <cellStyle name="Normal 60" xfId="359"/>
    <cellStyle name="Normal 60 2" xfId="1094"/>
    <cellStyle name="Normal 61" xfId="1095"/>
    <cellStyle name="Normal 61 2" xfId="1096"/>
    <cellStyle name="Normal 62" xfId="1097"/>
    <cellStyle name="Normal 62 2" xfId="1098"/>
    <cellStyle name="Normal 63" xfId="1099"/>
    <cellStyle name="Normal 63 2" xfId="1100"/>
    <cellStyle name="Normal 64" xfId="1101"/>
    <cellStyle name="Normal 64 2" xfId="1102"/>
    <cellStyle name="Normal 65" xfId="1103"/>
    <cellStyle name="Normal 7" xfId="360"/>
    <cellStyle name="Normal 7 2" xfId="1104"/>
    <cellStyle name="Normal 7 3" xfId="1105"/>
    <cellStyle name="Normal 7 4" xfId="1137"/>
    <cellStyle name="Normal 72" xfId="1106"/>
    <cellStyle name="Normal 8" xfId="361"/>
    <cellStyle name="Normal 8 2" xfId="362"/>
    <cellStyle name="Normal 9" xfId="363"/>
    <cellStyle name="Normal 9 2 2" xfId="1138"/>
    <cellStyle name="Note" xfId="364"/>
    <cellStyle name="Option" xfId="365"/>
    <cellStyle name="OptionHeading" xfId="366"/>
    <cellStyle name="Output" xfId="367"/>
    <cellStyle name="Output 2" xfId="368"/>
    <cellStyle name="Output 3" xfId="369"/>
    <cellStyle name="Output 4" xfId="370"/>
    <cellStyle name="Percent [0]" xfId="371"/>
    <cellStyle name="Percent [00]" xfId="372"/>
    <cellStyle name="Percent [2]" xfId="373"/>
    <cellStyle name="Pourcentage 2" xfId="374"/>
    <cellStyle name="Pourcentage 2 2" xfId="1107"/>
    <cellStyle name="Pourcentage 2 3" xfId="1108"/>
    <cellStyle name="Pourcentage 2 4" xfId="1109"/>
    <cellStyle name="Pourcentage 3" xfId="412"/>
    <cellStyle name="PrePop Currency (0)" xfId="375"/>
    <cellStyle name="PrePop Currency (2)" xfId="376"/>
    <cellStyle name="PrePop Units (0)" xfId="377"/>
    <cellStyle name="PrePop Units (1)" xfId="378"/>
    <cellStyle name="PrePop Units (2)" xfId="379"/>
    <cellStyle name="Price" xfId="380"/>
    <cellStyle name="Prix" xfId="381"/>
    <cellStyle name="Prix 2" xfId="382"/>
    <cellStyle name="Prix 3" xfId="383"/>
    <cellStyle name="Prix 4" xfId="384"/>
    <cellStyle name="Satisfaisant 2" xfId="385"/>
    <cellStyle name="Satisfaisant 2 2" xfId="1110"/>
    <cellStyle name="Sortie 2" xfId="386"/>
    <cellStyle name="Sortie 2 2" xfId="1111"/>
    <cellStyle name="Standard_Anpassen der Amortisation" xfId="1112"/>
    <cellStyle name="Style 1" xfId="387"/>
    <cellStyle name="Style 1 2" xfId="388"/>
    <cellStyle name="Style 1 3" xfId="389"/>
    <cellStyle name="Style 1 4" xfId="390"/>
    <cellStyle name="Style 1_DEV XXX 2010" xfId="391"/>
    <cellStyle name="test" xfId="392"/>
    <cellStyle name="Text Indent A" xfId="393"/>
    <cellStyle name="Text Indent B" xfId="394"/>
    <cellStyle name="Text Indent C" xfId="395"/>
    <cellStyle name="Texte explicatif 2" xfId="396"/>
    <cellStyle name="tit1" xfId="397"/>
    <cellStyle name="Title" xfId="398"/>
    <cellStyle name="Titre 1" xfId="399"/>
    <cellStyle name="Titre 2" xfId="400"/>
    <cellStyle name="Titre 2 2" xfId="1113"/>
    <cellStyle name="Titre 1 2" xfId="401"/>
    <cellStyle name="Titre 1 2 2" xfId="1114"/>
    <cellStyle name="Titre 2 2" xfId="402"/>
    <cellStyle name="Titre 2 2 2" xfId="1115"/>
    <cellStyle name="Titre 3 2" xfId="403"/>
    <cellStyle name="Titre 3 2 2" xfId="1116"/>
    <cellStyle name="Titre 4 2" xfId="404"/>
    <cellStyle name="Titre 4 2 2" xfId="1117"/>
    <cellStyle name="Total 2" xfId="405"/>
    <cellStyle name="Total 2 2" xfId="1118"/>
    <cellStyle name="Unit" xfId="406"/>
    <cellStyle name="UNITE DESIGNATION" xfId="1119"/>
    <cellStyle name="Vérification 2" xfId="407"/>
    <cellStyle name="Vertical" xfId="408"/>
    <cellStyle name="Währung [0]_Budget" xfId="1120"/>
    <cellStyle name="Währung_Budget" xfId="1121"/>
    <cellStyle name="Warning Text" xfId="409"/>
    <cellStyle name="Wingding No. 1" xfId="410"/>
    <cellStyle name="Wingding No. 2" xfId="41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" name="Text Box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" name="Text Box 1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" name="Text Box 1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" name="Text Box 1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0" name="Text Box 1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1" name="Text Box 1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2" name="Text Box 1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3" name="Text Box 14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4" name="Text Box 15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5" name="Text Box 1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6" name="Text Box 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8" name="Text Box 1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9" name="Text Box 1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0" name="Text Box 1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1" name="Text Box 14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2" name="Text Box 15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3" name="Text Box 16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4" name="Text Box 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6" name="Text Box 1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7" name="Text Box 1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8" name="Text Box 1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9" name="Text Box 14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0" name="Text Box 15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1" name="Text Box 1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2" name="Text Box 9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4" name="Text Box 1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5" name="Text Box 1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6" name="Text Box 13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7" name="Text Box 14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8" name="Text Box 15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9" name="Text Box 16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8" name="Text Box 9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9" name="Text Box 1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0" name="Text Box 1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1" name="Text Box 1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2" name="Text Box 13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3" name="Text Box 14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4" name="Text Box 15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5" name="Text Box 16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6" name="Text Box 9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7" name="Text Box 1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8" name="Text Box 1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0" name="Text Box 13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1" name="Text Box 14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2" name="Text Box 15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3" name="Text Box 16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4" name="Text Box 9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5" name="Text Box 1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6" name="Text Box 1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7" name="Text Box 1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8" name="Text Box 13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9" name="Text Box 14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0" name="Text Box 15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1" name="Text Box 16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2" name="Text Box 9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3" name="Text Box 1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4" name="Text Box 1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5" name="Text Box 1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6" name="Text Box 13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7" name="Text Box 1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8" name="Text Box 1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9" name="Text Box 1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1" name="Text Box 1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3" name="Text Box 1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4" name="Text Box 1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6" name="Text Box 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7" name="Text Box 1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5287\Downloads\ESTIMATION%20SAFI%2005.10.2023%20BIS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ELIER 1 "/>
      <sheetName val="ATELIER 2"/>
      <sheetName val="ATELIER 3"/>
      <sheetName val="SANTR "/>
      <sheetName val="RECAPE "/>
      <sheetName val="ESTIMATION LOT 2 A CONSTRUIRE"/>
      <sheetName val="METRE LOT 2 AMENAGER"/>
      <sheetName val="ESTIMATION LOT 1 AMENAGER"/>
      <sheetName val="recapitulation"/>
    </sheetNames>
    <sheetDataSet>
      <sheetData sheetId="0"/>
      <sheetData sheetId="1"/>
      <sheetData sheetId="2"/>
      <sheetData sheetId="3"/>
      <sheetData sheetId="4">
        <row r="10">
          <cell r="H10">
            <v>1939</v>
          </cell>
        </row>
      </sheetData>
      <sheetData sheetId="5"/>
      <sheetData sheetId="6">
        <row r="18">
          <cell r="H18">
            <v>75</v>
          </cell>
        </row>
        <row r="26">
          <cell r="H26">
            <v>273</v>
          </cell>
        </row>
        <row r="35">
          <cell r="H35">
            <v>316</v>
          </cell>
        </row>
      </sheetData>
      <sheetData sheetId="7">
        <row r="463">
          <cell r="F463">
            <v>18347635.381680001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0"/>
  <sheetViews>
    <sheetView tabSelected="1" topLeftCell="A917" zoomScale="55" zoomScaleNormal="55" workbookViewId="0">
      <selection activeCell="G418" sqref="G418"/>
    </sheetView>
  </sheetViews>
  <sheetFormatPr baseColWidth="10" defaultRowHeight="21"/>
  <cols>
    <col min="1" max="1" width="15.85546875" style="42" customWidth="1"/>
    <col min="2" max="2" width="77.85546875" customWidth="1"/>
    <col min="3" max="3" width="10.85546875" customWidth="1"/>
    <col min="4" max="4" width="21.85546875" style="116" customWidth="1"/>
    <col min="5" max="5" width="35.85546875" customWidth="1"/>
    <col min="6" max="6" width="30.5703125" bestFit="1" customWidth="1"/>
    <col min="7" max="7" width="35.7109375" customWidth="1"/>
    <col min="8" max="8" width="27.85546875" customWidth="1"/>
    <col min="9" max="9" width="28.42578125" customWidth="1"/>
    <col min="251" max="251" width="15.85546875" customWidth="1"/>
    <col min="252" max="252" width="77.85546875" customWidth="1"/>
    <col min="253" max="253" width="10.85546875" customWidth="1"/>
    <col min="254" max="254" width="21.85546875" customWidth="1"/>
    <col min="255" max="255" width="22.5703125" customWidth="1"/>
    <col min="256" max="256" width="23.85546875" customWidth="1"/>
    <col min="257" max="257" width="26.140625" customWidth="1"/>
    <col min="260" max="260" width="26.28515625" bestFit="1" customWidth="1"/>
    <col min="261" max="261" width="28.5703125" customWidth="1"/>
    <col min="265" max="265" width="28.42578125" customWidth="1"/>
    <col min="507" max="507" width="15.85546875" customWidth="1"/>
    <col min="508" max="508" width="77.85546875" customWidth="1"/>
    <col min="509" max="509" width="10.85546875" customWidth="1"/>
    <col min="510" max="510" width="21.85546875" customWidth="1"/>
    <col min="511" max="511" width="22.5703125" customWidth="1"/>
    <col min="512" max="512" width="23.85546875" customWidth="1"/>
    <col min="513" max="513" width="26.140625" customWidth="1"/>
    <col min="516" max="516" width="26.28515625" bestFit="1" customWidth="1"/>
    <col min="517" max="517" width="28.5703125" customWidth="1"/>
    <col min="521" max="521" width="28.42578125" customWidth="1"/>
    <col min="763" max="763" width="15.85546875" customWidth="1"/>
    <col min="764" max="764" width="77.85546875" customWidth="1"/>
    <col min="765" max="765" width="10.85546875" customWidth="1"/>
    <col min="766" max="766" width="21.85546875" customWidth="1"/>
    <col min="767" max="767" width="22.5703125" customWidth="1"/>
    <col min="768" max="768" width="23.85546875" customWidth="1"/>
    <col min="769" max="769" width="26.140625" customWidth="1"/>
    <col min="772" max="772" width="26.28515625" bestFit="1" customWidth="1"/>
    <col min="773" max="773" width="28.5703125" customWidth="1"/>
    <col min="777" max="777" width="28.42578125" customWidth="1"/>
    <col min="1019" max="1019" width="15.85546875" customWidth="1"/>
    <col min="1020" max="1020" width="77.85546875" customWidth="1"/>
    <col min="1021" max="1021" width="10.85546875" customWidth="1"/>
    <col min="1022" max="1022" width="21.85546875" customWidth="1"/>
    <col min="1023" max="1023" width="22.5703125" customWidth="1"/>
    <col min="1024" max="1024" width="23.85546875" customWidth="1"/>
    <col min="1025" max="1025" width="26.140625" customWidth="1"/>
    <col min="1028" max="1028" width="26.28515625" bestFit="1" customWidth="1"/>
    <col min="1029" max="1029" width="28.5703125" customWidth="1"/>
    <col min="1033" max="1033" width="28.42578125" customWidth="1"/>
    <col min="1275" max="1275" width="15.85546875" customWidth="1"/>
    <col min="1276" max="1276" width="77.85546875" customWidth="1"/>
    <col min="1277" max="1277" width="10.85546875" customWidth="1"/>
    <col min="1278" max="1278" width="21.85546875" customWidth="1"/>
    <col min="1279" max="1279" width="22.5703125" customWidth="1"/>
    <col min="1280" max="1280" width="23.85546875" customWidth="1"/>
    <col min="1281" max="1281" width="26.140625" customWidth="1"/>
    <col min="1284" max="1284" width="26.28515625" bestFit="1" customWidth="1"/>
    <col min="1285" max="1285" width="28.5703125" customWidth="1"/>
    <col min="1289" max="1289" width="28.42578125" customWidth="1"/>
    <col min="1531" max="1531" width="15.85546875" customWidth="1"/>
    <col min="1532" max="1532" width="77.85546875" customWidth="1"/>
    <col min="1533" max="1533" width="10.85546875" customWidth="1"/>
    <col min="1534" max="1534" width="21.85546875" customWidth="1"/>
    <col min="1535" max="1535" width="22.5703125" customWidth="1"/>
    <col min="1536" max="1536" width="23.85546875" customWidth="1"/>
    <col min="1537" max="1537" width="26.140625" customWidth="1"/>
    <col min="1540" max="1540" width="26.28515625" bestFit="1" customWidth="1"/>
    <col min="1541" max="1541" width="28.5703125" customWidth="1"/>
    <col min="1545" max="1545" width="28.42578125" customWidth="1"/>
    <col min="1787" max="1787" width="15.85546875" customWidth="1"/>
    <col min="1788" max="1788" width="77.85546875" customWidth="1"/>
    <col min="1789" max="1789" width="10.85546875" customWidth="1"/>
    <col min="1790" max="1790" width="21.85546875" customWidth="1"/>
    <col min="1791" max="1791" width="22.5703125" customWidth="1"/>
    <col min="1792" max="1792" width="23.85546875" customWidth="1"/>
    <col min="1793" max="1793" width="26.140625" customWidth="1"/>
    <col min="1796" max="1796" width="26.28515625" bestFit="1" customWidth="1"/>
    <col min="1797" max="1797" width="28.5703125" customWidth="1"/>
    <col min="1801" max="1801" width="28.42578125" customWidth="1"/>
    <col min="2043" max="2043" width="15.85546875" customWidth="1"/>
    <col min="2044" max="2044" width="77.85546875" customWidth="1"/>
    <col min="2045" max="2045" width="10.85546875" customWidth="1"/>
    <col min="2046" max="2046" width="21.85546875" customWidth="1"/>
    <col min="2047" max="2047" width="22.5703125" customWidth="1"/>
    <col min="2048" max="2048" width="23.85546875" customWidth="1"/>
    <col min="2049" max="2049" width="26.140625" customWidth="1"/>
    <col min="2052" max="2052" width="26.28515625" bestFit="1" customWidth="1"/>
    <col min="2053" max="2053" width="28.5703125" customWidth="1"/>
    <col min="2057" max="2057" width="28.42578125" customWidth="1"/>
    <col min="2299" max="2299" width="15.85546875" customWidth="1"/>
    <col min="2300" max="2300" width="77.85546875" customWidth="1"/>
    <col min="2301" max="2301" width="10.85546875" customWidth="1"/>
    <col min="2302" max="2302" width="21.85546875" customWidth="1"/>
    <col min="2303" max="2303" width="22.5703125" customWidth="1"/>
    <col min="2304" max="2304" width="23.85546875" customWidth="1"/>
    <col min="2305" max="2305" width="26.140625" customWidth="1"/>
    <col min="2308" max="2308" width="26.28515625" bestFit="1" customWidth="1"/>
    <col min="2309" max="2309" width="28.5703125" customWidth="1"/>
    <col min="2313" max="2313" width="28.42578125" customWidth="1"/>
    <col min="2555" max="2555" width="15.85546875" customWidth="1"/>
    <col min="2556" max="2556" width="77.85546875" customWidth="1"/>
    <col min="2557" max="2557" width="10.85546875" customWidth="1"/>
    <col min="2558" max="2558" width="21.85546875" customWidth="1"/>
    <col min="2559" max="2559" width="22.5703125" customWidth="1"/>
    <col min="2560" max="2560" width="23.85546875" customWidth="1"/>
    <col min="2561" max="2561" width="26.140625" customWidth="1"/>
    <col min="2564" max="2564" width="26.28515625" bestFit="1" customWidth="1"/>
    <col min="2565" max="2565" width="28.5703125" customWidth="1"/>
    <col min="2569" max="2569" width="28.42578125" customWidth="1"/>
    <col min="2811" max="2811" width="15.85546875" customWidth="1"/>
    <col min="2812" max="2812" width="77.85546875" customWidth="1"/>
    <col min="2813" max="2813" width="10.85546875" customWidth="1"/>
    <col min="2814" max="2814" width="21.85546875" customWidth="1"/>
    <col min="2815" max="2815" width="22.5703125" customWidth="1"/>
    <col min="2816" max="2816" width="23.85546875" customWidth="1"/>
    <col min="2817" max="2817" width="26.140625" customWidth="1"/>
    <col min="2820" max="2820" width="26.28515625" bestFit="1" customWidth="1"/>
    <col min="2821" max="2821" width="28.5703125" customWidth="1"/>
    <col min="2825" max="2825" width="28.42578125" customWidth="1"/>
    <col min="3067" max="3067" width="15.85546875" customWidth="1"/>
    <col min="3068" max="3068" width="77.85546875" customWidth="1"/>
    <col min="3069" max="3069" width="10.85546875" customWidth="1"/>
    <col min="3070" max="3070" width="21.85546875" customWidth="1"/>
    <col min="3071" max="3071" width="22.5703125" customWidth="1"/>
    <col min="3072" max="3072" width="23.85546875" customWidth="1"/>
    <col min="3073" max="3073" width="26.140625" customWidth="1"/>
    <col min="3076" max="3076" width="26.28515625" bestFit="1" customWidth="1"/>
    <col min="3077" max="3077" width="28.5703125" customWidth="1"/>
    <col min="3081" max="3081" width="28.42578125" customWidth="1"/>
    <col min="3323" max="3323" width="15.85546875" customWidth="1"/>
    <col min="3324" max="3324" width="77.85546875" customWidth="1"/>
    <col min="3325" max="3325" width="10.85546875" customWidth="1"/>
    <col min="3326" max="3326" width="21.85546875" customWidth="1"/>
    <col min="3327" max="3327" width="22.5703125" customWidth="1"/>
    <col min="3328" max="3328" width="23.85546875" customWidth="1"/>
    <col min="3329" max="3329" width="26.140625" customWidth="1"/>
    <col min="3332" max="3332" width="26.28515625" bestFit="1" customWidth="1"/>
    <col min="3333" max="3333" width="28.5703125" customWidth="1"/>
    <col min="3337" max="3337" width="28.42578125" customWidth="1"/>
    <col min="3579" max="3579" width="15.85546875" customWidth="1"/>
    <col min="3580" max="3580" width="77.85546875" customWidth="1"/>
    <col min="3581" max="3581" width="10.85546875" customWidth="1"/>
    <col min="3582" max="3582" width="21.85546875" customWidth="1"/>
    <col min="3583" max="3583" width="22.5703125" customWidth="1"/>
    <col min="3584" max="3584" width="23.85546875" customWidth="1"/>
    <col min="3585" max="3585" width="26.140625" customWidth="1"/>
    <col min="3588" max="3588" width="26.28515625" bestFit="1" customWidth="1"/>
    <col min="3589" max="3589" width="28.5703125" customWidth="1"/>
    <col min="3593" max="3593" width="28.42578125" customWidth="1"/>
    <col min="3835" max="3835" width="15.85546875" customWidth="1"/>
    <col min="3836" max="3836" width="77.85546875" customWidth="1"/>
    <col min="3837" max="3837" width="10.85546875" customWidth="1"/>
    <col min="3838" max="3838" width="21.85546875" customWidth="1"/>
    <col min="3839" max="3839" width="22.5703125" customWidth="1"/>
    <col min="3840" max="3840" width="23.85546875" customWidth="1"/>
    <col min="3841" max="3841" width="26.140625" customWidth="1"/>
    <col min="3844" max="3844" width="26.28515625" bestFit="1" customWidth="1"/>
    <col min="3845" max="3845" width="28.5703125" customWidth="1"/>
    <col min="3849" max="3849" width="28.42578125" customWidth="1"/>
    <col min="4091" max="4091" width="15.85546875" customWidth="1"/>
    <col min="4092" max="4092" width="77.85546875" customWidth="1"/>
    <col min="4093" max="4093" width="10.85546875" customWidth="1"/>
    <col min="4094" max="4094" width="21.85546875" customWidth="1"/>
    <col min="4095" max="4095" width="22.5703125" customWidth="1"/>
    <col min="4096" max="4096" width="23.85546875" customWidth="1"/>
    <col min="4097" max="4097" width="26.140625" customWidth="1"/>
    <col min="4100" max="4100" width="26.28515625" bestFit="1" customWidth="1"/>
    <col min="4101" max="4101" width="28.5703125" customWidth="1"/>
    <col min="4105" max="4105" width="28.42578125" customWidth="1"/>
    <col min="4347" max="4347" width="15.85546875" customWidth="1"/>
    <col min="4348" max="4348" width="77.85546875" customWidth="1"/>
    <col min="4349" max="4349" width="10.85546875" customWidth="1"/>
    <col min="4350" max="4350" width="21.85546875" customWidth="1"/>
    <col min="4351" max="4351" width="22.5703125" customWidth="1"/>
    <col min="4352" max="4352" width="23.85546875" customWidth="1"/>
    <col min="4353" max="4353" width="26.140625" customWidth="1"/>
    <col min="4356" max="4356" width="26.28515625" bestFit="1" customWidth="1"/>
    <col min="4357" max="4357" width="28.5703125" customWidth="1"/>
    <col min="4361" max="4361" width="28.42578125" customWidth="1"/>
    <col min="4603" max="4603" width="15.85546875" customWidth="1"/>
    <col min="4604" max="4604" width="77.85546875" customWidth="1"/>
    <col min="4605" max="4605" width="10.85546875" customWidth="1"/>
    <col min="4606" max="4606" width="21.85546875" customWidth="1"/>
    <col min="4607" max="4607" width="22.5703125" customWidth="1"/>
    <col min="4608" max="4608" width="23.85546875" customWidth="1"/>
    <col min="4609" max="4609" width="26.140625" customWidth="1"/>
    <col min="4612" max="4612" width="26.28515625" bestFit="1" customWidth="1"/>
    <col min="4613" max="4613" width="28.5703125" customWidth="1"/>
    <col min="4617" max="4617" width="28.42578125" customWidth="1"/>
    <col min="4859" max="4859" width="15.85546875" customWidth="1"/>
    <col min="4860" max="4860" width="77.85546875" customWidth="1"/>
    <col min="4861" max="4861" width="10.85546875" customWidth="1"/>
    <col min="4862" max="4862" width="21.85546875" customWidth="1"/>
    <col min="4863" max="4863" width="22.5703125" customWidth="1"/>
    <col min="4864" max="4864" width="23.85546875" customWidth="1"/>
    <col min="4865" max="4865" width="26.140625" customWidth="1"/>
    <col min="4868" max="4868" width="26.28515625" bestFit="1" customWidth="1"/>
    <col min="4869" max="4869" width="28.5703125" customWidth="1"/>
    <col min="4873" max="4873" width="28.42578125" customWidth="1"/>
    <col min="5115" max="5115" width="15.85546875" customWidth="1"/>
    <col min="5116" max="5116" width="77.85546875" customWidth="1"/>
    <col min="5117" max="5117" width="10.85546875" customWidth="1"/>
    <col min="5118" max="5118" width="21.85546875" customWidth="1"/>
    <col min="5119" max="5119" width="22.5703125" customWidth="1"/>
    <col min="5120" max="5120" width="23.85546875" customWidth="1"/>
    <col min="5121" max="5121" width="26.140625" customWidth="1"/>
    <col min="5124" max="5124" width="26.28515625" bestFit="1" customWidth="1"/>
    <col min="5125" max="5125" width="28.5703125" customWidth="1"/>
    <col min="5129" max="5129" width="28.42578125" customWidth="1"/>
    <col min="5371" max="5371" width="15.85546875" customWidth="1"/>
    <col min="5372" max="5372" width="77.85546875" customWidth="1"/>
    <col min="5373" max="5373" width="10.85546875" customWidth="1"/>
    <col min="5374" max="5374" width="21.85546875" customWidth="1"/>
    <col min="5375" max="5375" width="22.5703125" customWidth="1"/>
    <col min="5376" max="5376" width="23.85546875" customWidth="1"/>
    <col min="5377" max="5377" width="26.140625" customWidth="1"/>
    <col min="5380" max="5380" width="26.28515625" bestFit="1" customWidth="1"/>
    <col min="5381" max="5381" width="28.5703125" customWidth="1"/>
    <col min="5385" max="5385" width="28.42578125" customWidth="1"/>
    <col min="5627" max="5627" width="15.85546875" customWidth="1"/>
    <col min="5628" max="5628" width="77.85546875" customWidth="1"/>
    <col min="5629" max="5629" width="10.85546875" customWidth="1"/>
    <col min="5630" max="5630" width="21.85546875" customWidth="1"/>
    <col min="5631" max="5631" width="22.5703125" customWidth="1"/>
    <col min="5632" max="5632" width="23.85546875" customWidth="1"/>
    <col min="5633" max="5633" width="26.140625" customWidth="1"/>
    <col min="5636" max="5636" width="26.28515625" bestFit="1" customWidth="1"/>
    <col min="5637" max="5637" width="28.5703125" customWidth="1"/>
    <col min="5641" max="5641" width="28.42578125" customWidth="1"/>
    <col min="5883" max="5883" width="15.85546875" customWidth="1"/>
    <col min="5884" max="5884" width="77.85546875" customWidth="1"/>
    <col min="5885" max="5885" width="10.85546875" customWidth="1"/>
    <col min="5886" max="5886" width="21.85546875" customWidth="1"/>
    <col min="5887" max="5887" width="22.5703125" customWidth="1"/>
    <col min="5888" max="5888" width="23.85546875" customWidth="1"/>
    <col min="5889" max="5889" width="26.140625" customWidth="1"/>
    <col min="5892" max="5892" width="26.28515625" bestFit="1" customWidth="1"/>
    <col min="5893" max="5893" width="28.5703125" customWidth="1"/>
    <col min="5897" max="5897" width="28.42578125" customWidth="1"/>
    <col min="6139" max="6139" width="15.85546875" customWidth="1"/>
    <col min="6140" max="6140" width="77.85546875" customWidth="1"/>
    <col min="6141" max="6141" width="10.85546875" customWidth="1"/>
    <col min="6142" max="6142" width="21.85546875" customWidth="1"/>
    <col min="6143" max="6143" width="22.5703125" customWidth="1"/>
    <col min="6144" max="6144" width="23.85546875" customWidth="1"/>
    <col min="6145" max="6145" width="26.140625" customWidth="1"/>
    <col min="6148" max="6148" width="26.28515625" bestFit="1" customWidth="1"/>
    <col min="6149" max="6149" width="28.5703125" customWidth="1"/>
    <col min="6153" max="6153" width="28.42578125" customWidth="1"/>
    <col min="6395" max="6395" width="15.85546875" customWidth="1"/>
    <col min="6396" max="6396" width="77.85546875" customWidth="1"/>
    <col min="6397" max="6397" width="10.85546875" customWidth="1"/>
    <col min="6398" max="6398" width="21.85546875" customWidth="1"/>
    <col min="6399" max="6399" width="22.5703125" customWidth="1"/>
    <col min="6400" max="6400" width="23.85546875" customWidth="1"/>
    <col min="6401" max="6401" width="26.140625" customWidth="1"/>
    <col min="6404" max="6404" width="26.28515625" bestFit="1" customWidth="1"/>
    <col min="6405" max="6405" width="28.5703125" customWidth="1"/>
    <col min="6409" max="6409" width="28.42578125" customWidth="1"/>
    <col min="6651" max="6651" width="15.85546875" customWidth="1"/>
    <col min="6652" max="6652" width="77.85546875" customWidth="1"/>
    <col min="6653" max="6653" width="10.85546875" customWidth="1"/>
    <col min="6654" max="6654" width="21.85546875" customWidth="1"/>
    <col min="6655" max="6655" width="22.5703125" customWidth="1"/>
    <col min="6656" max="6656" width="23.85546875" customWidth="1"/>
    <col min="6657" max="6657" width="26.140625" customWidth="1"/>
    <col min="6660" max="6660" width="26.28515625" bestFit="1" customWidth="1"/>
    <col min="6661" max="6661" width="28.5703125" customWidth="1"/>
    <col min="6665" max="6665" width="28.42578125" customWidth="1"/>
    <col min="6907" max="6907" width="15.85546875" customWidth="1"/>
    <col min="6908" max="6908" width="77.85546875" customWidth="1"/>
    <col min="6909" max="6909" width="10.85546875" customWidth="1"/>
    <col min="6910" max="6910" width="21.85546875" customWidth="1"/>
    <col min="6911" max="6911" width="22.5703125" customWidth="1"/>
    <col min="6912" max="6912" width="23.85546875" customWidth="1"/>
    <col min="6913" max="6913" width="26.140625" customWidth="1"/>
    <col min="6916" max="6916" width="26.28515625" bestFit="1" customWidth="1"/>
    <col min="6917" max="6917" width="28.5703125" customWidth="1"/>
    <col min="6921" max="6921" width="28.42578125" customWidth="1"/>
    <col min="7163" max="7163" width="15.85546875" customWidth="1"/>
    <col min="7164" max="7164" width="77.85546875" customWidth="1"/>
    <col min="7165" max="7165" width="10.85546875" customWidth="1"/>
    <col min="7166" max="7166" width="21.85546875" customWidth="1"/>
    <col min="7167" max="7167" width="22.5703125" customWidth="1"/>
    <col min="7168" max="7168" width="23.85546875" customWidth="1"/>
    <col min="7169" max="7169" width="26.140625" customWidth="1"/>
    <col min="7172" max="7172" width="26.28515625" bestFit="1" customWidth="1"/>
    <col min="7173" max="7173" width="28.5703125" customWidth="1"/>
    <col min="7177" max="7177" width="28.42578125" customWidth="1"/>
    <col min="7419" max="7419" width="15.85546875" customWidth="1"/>
    <col min="7420" max="7420" width="77.85546875" customWidth="1"/>
    <col min="7421" max="7421" width="10.85546875" customWidth="1"/>
    <col min="7422" max="7422" width="21.85546875" customWidth="1"/>
    <col min="7423" max="7423" width="22.5703125" customWidth="1"/>
    <col min="7424" max="7424" width="23.85546875" customWidth="1"/>
    <col min="7425" max="7425" width="26.140625" customWidth="1"/>
    <col min="7428" max="7428" width="26.28515625" bestFit="1" customWidth="1"/>
    <col min="7429" max="7429" width="28.5703125" customWidth="1"/>
    <col min="7433" max="7433" width="28.42578125" customWidth="1"/>
    <col min="7675" max="7675" width="15.85546875" customWidth="1"/>
    <col min="7676" max="7676" width="77.85546875" customWidth="1"/>
    <col min="7677" max="7677" width="10.85546875" customWidth="1"/>
    <col min="7678" max="7678" width="21.85546875" customWidth="1"/>
    <col min="7679" max="7679" width="22.5703125" customWidth="1"/>
    <col min="7680" max="7680" width="23.85546875" customWidth="1"/>
    <col min="7681" max="7681" width="26.140625" customWidth="1"/>
    <col min="7684" max="7684" width="26.28515625" bestFit="1" customWidth="1"/>
    <col min="7685" max="7685" width="28.5703125" customWidth="1"/>
    <col min="7689" max="7689" width="28.42578125" customWidth="1"/>
    <col min="7931" max="7931" width="15.85546875" customWidth="1"/>
    <col min="7932" max="7932" width="77.85546875" customWidth="1"/>
    <col min="7933" max="7933" width="10.85546875" customWidth="1"/>
    <col min="7934" max="7934" width="21.85546875" customWidth="1"/>
    <col min="7935" max="7935" width="22.5703125" customWidth="1"/>
    <col min="7936" max="7936" width="23.85546875" customWidth="1"/>
    <col min="7937" max="7937" width="26.140625" customWidth="1"/>
    <col min="7940" max="7940" width="26.28515625" bestFit="1" customWidth="1"/>
    <col min="7941" max="7941" width="28.5703125" customWidth="1"/>
    <col min="7945" max="7945" width="28.42578125" customWidth="1"/>
    <col min="8187" max="8187" width="15.85546875" customWidth="1"/>
    <col min="8188" max="8188" width="77.85546875" customWidth="1"/>
    <col min="8189" max="8189" width="10.85546875" customWidth="1"/>
    <col min="8190" max="8190" width="21.85546875" customWidth="1"/>
    <col min="8191" max="8191" width="22.5703125" customWidth="1"/>
    <col min="8192" max="8192" width="23.85546875" customWidth="1"/>
    <col min="8193" max="8193" width="26.140625" customWidth="1"/>
    <col min="8196" max="8196" width="26.28515625" bestFit="1" customWidth="1"/>
    <col min="8197" max="8197" width="28.5703125" customWidth="1"/>
    <col min="8201" max="8201" width="28.42578125" customWidth="1"/>
    <col min="8443" max="8443" width="15.85546875" customWidth="1"/>
    <col min="8444" max="8444" width="77.85546875" customWidth="1"/>
    <col min="8445" max="8445" width="10.85546875" customWidth="1"/>
    <col min="8446" max="8446" width="21.85546875" customWidth="1"/>
    <col min="8447" max="8447" width="22.5703125" customWidth="1"/>
    <col min="8448" max="8448" width="23.85546875" customWidth="1"/>
    <col min="8449" max="8449" width="26.140625" customWidth="1"/>
    <col min="8452" max="8452" width="26.28515625" bestFit="1" customWidth="1"/>
    <col min="8453" max="8453" width="28.5703125" customWidth="1"/>
    <col min="8457" max="8457" width="28.42578125" customWidth="1"/>
    <col min="8699" max="8699" width="15.85546875" customWidth="1"/>
    <col min="8700" max="8700" width="77.85546875" customWidth="1"/>
    <col min="8701" max="8701" width="10.85546875" customWidth="1"/>
    <col min="8702" max="8702" width="21.85546875" customWidth="1"/>
    <col min="8703" max="8703" width="22.5703125" customWidth="1"/>
    <col min="8704" max="8704" width="23.85546875" customWidth="1"/>
    <col min="8705" max="8705" width="26.140625" customWidth="1"/>
    <col min="8708" max="8708" width="26.28515625" bestFit="1" customWidth="1"/>
    <col min="8709" max="8709" width="28.5703125" customWidth="1"/>
    <col min="8713" max="8713" width="28.42578125" customWidth="1"/>
    <col min="8955" max="8955" width="15.85546875" customWidth="1"/>
    <col min="8956" max="8956" width="77.85546875" customWidth="1"/>
    <col min="8957" max="8957" width="10.85546875" customWidth="1"/>
    <col min="8958" max="8958" width="21.85546875" customWidth="1"/>
    <col min="8959" max="8959" width="22.5703125" customWidth="1"/>
    <col min="8960" max="8960" width="23.85546875" customWidth="1"/>
    <col min="8961" max="8961" width="26.140625" customWidth="1"/>
    <col min="8964" max="8964" width="26.28515625" bestFit="1" customWidth="1"/>
    <col min="8965" max="8965" width="28.5703125" customWidth="1"/>
    <col min="8969" max="8969" width="28.42578125" customWidth="1"/>
    <col min="9211" max="9211" width="15.85546875" customWidth="1"/>
    <col min="9212" max="9212" width="77.85546875" customWidth="1"/>
    <col min="9213" max="9213" width="10.85546875" customWidth="1"/>
    <col min="9214" max="9214" width="21.85546875" customWidth="1"/>
    <col min="9215" max="9215" width="22.5703125" customWidth="1"/>
    <col min="9216" max="9216" width="23.85546875" customWidth="1"/>
    <col min="9217" max="9217" width="26.140625" customWidth="1"/>
    <col min="9220" max="9220" width="26.28515625" bestFit="1" customWidth="1"/>
    <col min="9221" max="9221" width="28.5703125" customWidth="1"/>
    <col min="9225" max="9225" width="28.42578125" customWidth="1"/>
    <col min="9467" max="9467" width="15.85546875" customWidth="1"/>
    <col min="9468" max="9468" width="77.85546875" customWidth="1"/>
    <col min="9469" max="9469" width="10.85546875" customWidth="1"/>
    <col min="9470" max="9470" width="21.85546875" customWidth="1"/>
    <col min="9471" max="9471" width="22.5703125" customWidth="1"/>
    <col min="9472" max="9472" width="23.85546875" customWidth="1"/>
    <col min="9473" max="9473" width="26.140625" customWidth="1"/>
    <col min="9476" max="9476" width="26.28515625" bestFit="1" customWidth="1"/>
    <col min="9477" max="9477" width="28.5703125" customWidth="1"/>
    <col min="9481" max="9481" width="28.42578125" customWidth="1"/>
    <col min="9723" max="9723" width="15.85546875" customWidth="1"/>
    <col min="9724" max="9724" width="77.85546875" customWidth="1"/>
    <col min="9725" max="9725" width="10.85546875" customWidth="1"/>
    <col min="9726" max="9726" width="21.85546875" customWidth="1"/>
    <col min="9727" max="9727" width="22.5703125" customWidth="1"/>
    <col min="9728" max="9728" width="23.85546875" customWidth="1"/>
    <col min="9729" max="9729" width="26.140625" customWidth="1"/>
    <col min="9732" max="9732" width="26.28515625" bestFit="1" customWidth="1"/>
    <col min="9733" max="9733" width="28.5703125" customWidth="1"/>
    <col min="9737" max="9737" width="28.42578125" customWidth="1"/>
    <col min="9979" max="9979" width="15.85546875" customWidth="1"/>
    <col min="9980" max="9980" width="77.85546875" customWidth="1"/>
    <col min="9981" max="9981" width="10.85546875" customWidth="1"/>
    <col min="9982" max="9982" width="21.85546875" customWidth="1"/>
    <col min="9983" max="9983" width="22.5703125" customWidth="1"/>
    <col min="9984" max="9984" width="23.85546875" customWidth="1"/>
    <col min="9985" max="9985" width="26.140625" customWidth="1"/>
    <col min="9988" max="9988" width="26.28515625" bestFit="1" customWidth="1"/>
    <col min="9989" max="9989" width="28.5703125" customWidth="1"/>
    <col min="9993" max="9993" width="28.42578125" customWidth="1"/>
    <col min="10235" max="10235" width="15.85546875" customWidth="1"/>
    <col min="10236" max="10236" width="77.85546875" customWidth="1"/>
    <col min="10237" max="10237" width="10.85546875" customWidth="1"/>
    <col min="10238" max="10238" width="21.85546875" customWidth="1"/>
    <col min="10239" max="10239" width="22.5703125" customWidth="1"/>
    <col min="10240" max="10240" width="23.85546875" customWidth="1"/>
    <col min="10241" max="10241" width="26.140625" customWidth="1"/>
    <col min="10244" max="10244" width="26.28515625" bestFit="1" customWidth="1"/>
    <col min="10245" max="10245" width="28.5703125" customWidth="1"/>
    <col min="10249" max="10249" width="28.42578125" customWidth="1"/>
    <col min="10491" max="10491" width="15.85546875" customWidth="1"/>
    <col min="10492" max="10492" width="77.85546875" customWidth="1"/>
    <col min="10493" max="10493" width="10.85546875" customWidth="1"/>
    <col min="10494" max="10494" width="21.85546875" customWidth="1"/>
    <col min="10495" max="10495" width="22.5703125" customWidth="1"/>
    <col min="10496" max="10496" width="23.85546875" customWidth="1"/>
    <col min="10497" max="10497" width="26.140625" customWidth="1"/>
    <col min="10500" max="10500" width="26.28515625" bestFit="1" customWidth="1"/>
    <col min="10501" max="10501" width="28.5703125" customWidth="1"/>
    <col min="10505" max="10505" width="28.42578125" customWidth="1"/>
    <col min="10747" max="10747" width="15.85546875" customWidth="1"/>
    <col min="10748" max="10748" width="77.85546875" customWidth="1"/>
    <col min="10749" max="10749" width="10.85546875" customWidth="1"/>
    <col min="10750" max="10750" width="21.85546875" customWidth="1"/>
    <col min="10751" max="10751" width="22.5703125" customWidth="1"/>
    <col min="10752" max="10752" width="23.85546875" customWidth="1"/>
    <col min="10753" max="10753" width="26.140625" customWidth="1"/>
    <col min="10756" max="10756" width="26.28515625" bestFit="1" customWidth="1"/>
    <col min="10757" max="10757" width="28.5703125" customWidth="1"/>
    <col min="10761" max="10761" width="28.42578125" customWidth="1"/>
    <col min="11003" max="11003" width="15.85546875" customWidth="1"/>
    <col min="11004" max="11004" width="77.85546875" customWidth="1"/>
    <col min="11005" max="11005" width="10.85546875" customWidth="1"/>
    <col min="11006" max="11006" width="21.85546875" customWidth="1"/>
    <col min="11007" max="11007" width="22.5703125" customWidth="1"/>
    <col min="11008" max="11008" width="23.85546875" customWidth="1"/>
    <col min="11009" max="11009" width="26.140625" customWidth="1"/>
    <col min="11012" max="11012" width="26.28515625" bestFit="1" customWidth="1"/>
    <col min="11013" max="11013" width="28.5703125" customWidth="1"/>
    <col min="11017" max="11017" width="28.42578125" customWidth="1"/>
    <col min="11259" max="11259" width="15.85546875" customWidth="1"/>
    <col min="11260" max="11260" width="77.85546875" customWidth="1"/>
    <col min="11261" max="11261" width="10.85546875" customWidth="1"/>
    <col min="11262" max="11262" width="21.85546875" customWidth="1"/>
    <col min="11263" max="11263" width="22.5703125" customWidth="1"/>
    <col min="11264" max="11264" width="23.85546875" customWidth="1"/>
    <col min="11265" max="11265" width="26.140625" customWidth="1"/>
    <col min="11268" max="11268" width="26.28515625" bestFit="1" customWidth="1"/>
    <col min="11269" max="11269" width="28.5703125" customWidth="1"/>
    <col min="11273" max="11273" width="28.42578125" customWidth="1"/>
    <col min="11515" max="11515" width="15.85546875" customWidth="1"/>
    <col min="11516" max="11516" width="77.85546875" customWidth="1"/>
    <col min="11517" max="11517" width="10.85546875" customWidth="1"/>
    <col min="11518" max="11518" width="21.85546875" customWidth="1"/>
    <col min="11519" max="11519" width="22.5703125" customWidth="1"/>
    <col min="11520" max="11520" width="23.85546875" customWidth="1"/>
    <col min="11521" max="11521" width="26.140625" customWidth="1"/>
    <col min="11524" max="11524" width="26.28515625" bestFit="1" customWidth="1"/>
    <col min="11525" max="11525" width="28.5703125" customWidth="1"/>
    <col min="11529" max="11529" width="28.42578125" customWidth="1"/>
    <col min="11771" max="11771" width="15.85546875" customWidth="1"/>
    <col min="11772" max="11772" width="77.85546875" customWidth="1"/>
    <col min="11773" max="11773" width="10.85546875" customWidth="1"/>
    <col min="11774" max="11774" width="21.85546875" customWidth="1"/>
    <col min="11775" max="11775" width="22.5703125" customWidth="1"/>
    <col min="11776" max="11776" width="23.85546875" customWidth="1"/>
    <col min="11777" max="11777" width="26.140625" customWidth="1"/>
    <col min="11780" max="11780" width="26.28515625" bestFit="1" customWidth="1"/>
    <col min="11781" max="11781" width="28.5703125" customWidth="1"/>
    <col min="11785" max="11785" width="28.42578125" customWidth="1"/>
    <col min="12027" max="12027" width="15.85546875" customWidth="1"/>
    <col min="12028" max="12028" width="77.85546875" customWidth="1"/>
    <col min="12029" max="12029" width="10.85546875" customWidth="1"/>
    <col min="12030" max="12030" width="21.85546875" customWidth="1"/>
    <col min="12031" max="12031" width="22.5703125" customWidth="1"/>
    <col min="12032" max="12032" width="23.85546875" customWidth="1"/>
    <col min="12033" max="12033" width="26.140625" customWidth="1"/>
    <col min="12036" max="12036" width="26.28515625" bestFit="1" customWidth="1"/>
    <col min="12037" max="12037" width="28.5703125" customWidth="1"/>
    <col min="12041" max="12041" width="28.42578125" customWidth="1"/>
    <col min="12283" max="12283" width="15.85546875" customWidth="1"/>
    <col min="12284" max="12284" width="77.85546875" customWidth="1"/>
    <col min="12285" max="12285" width="10.85546875" customWidth="1"/>
    <col min="12286" max="12286" width="21.85546875" customWidth="1"/>
    <col min="12287" max="12287" width="22.5703125" customWidth="1"/>
    <col min="12288" max="12288" width="23.85546875" customWidth="1"/>
    <col min="12289" max="12289" width="26.140625" customWidth="1"/>
    <col min="12292" max="12292" width="26.28515625" bestFit="1" customWidth="1"/>
    <col min="12293" max="12293" width="28.5703125" customWidth="1"/>
    <col min="12297" max="12297" width="28.42578125" customWidth="1"/>
    <col min="12539" max="12539" width="15.85546875" customWidth="1"/>
    <col min="12540" max="12540" width="77.85546875" customWidth="1"/>
    <col min="12541" max="12541" width="10.85546875" customWidth="1"/>
    <col min="12542" max="12542" width="21.85546875" customWidth="1"/>
    <col min="12543" max="12543" width="22.5703125" customWidth="1"/>
    <col min="12544" max="12544" width="23.85546875" customWidth="1"/>
    <col min="12545" max="12545" width="26.140625" customWidth="1"/>
    <col min="12548" max="12548" width="26.28515625" bestFit="1" customWidth="1"/>
    <col min="12549" max="12549" width="28.5703125" customWidth="1"/>
    <col min="12553" max="12553" width="28.42578125" customWidth="1"/>
    <col min="12795" max="12795" width="15.85546875" customWidth="1"/>
    <col min="12796" max="12796" width="77.85546875" customWidth="1"/>
    <col min="12797" max="12797" width="10.85546875" customWidth="1"/>
    <col min="12798" max="12798" width="21.85546875" customWidth="1"/>
    <col min="12799" max="12799" width="22.5703125" customWidth="1"/>
    <col min="12800" max="12800" width="23.85546875" customWidth="1"/>
    <col min="12801" max="12801" width="26.140625" customWidth="1"/>
    <col min="12804" max="12804" width="26.28515625" bestFit="1" customWidth="1"/>
    <col min="12805" max="12805" width="28.5703125" customWidth="1"/>
    <col min="12809" max="12809" width="28.42578125" customWidth="1"/>
    <col min="13051" max="13051" width="15.85546875" customWidth="1"/>
    <col min="13052" max="13052" width="77.85546875" customWidth="1"/>
    <col min="13053" max="13053" width="10.85546875" customWidth="1"/>
    <col min="13054" max="13054" width="21.85546875" customWidth="1"/>
    <col min="13055" max="13055" width="22.5703125" customWidth="1"/>
    <col min="13056" max="13056" width="23.85546875" customWidth="1"/>
    <col min="13057" max="13057" width="26.140625" customWidth="1"/>
    <col min="13060" max="13060" width="26.28515625" bestFit="1" customWidth="1"/>
    <col min="13061" max="13061" width="28.5703125" customWidth="1"/>
    <col min="13065" max="13065" width="28.42578125" customWidth="1"/>
    <col min="13307" max="13307" width="15.85546875" customWidth="1"/>
    <col min="13308" max="13308" width="77.85546875" customWidth="1"/>
    <col min="13309" max="13309" width="10.85546875" customWidth="1"/>
    <col min="13310" max="13310" width="21.85546875" customWidth="1"/>
    <col min="13311" max="13311" width="22.5703125" customWidth="1"/>
    <col min="13312" max="13312" width="23.85546875" customWidth="1"/>
    <col min="13313" max="13313" width="26.140625" customWidth="1"/>
    <col min="13316" max="13316" width="26.28515625" bestFit="1" customWidth="1"/>
    <col min="13317" max="13317" width="28.5703125" customWidth="1"/>
    <col min="13321" max="13321" width="28.42578125" customWidth="1"/>
    <col min="13563" max="13563" width="15.85546875" customWidth="1"/>
    <col min="13564" max="13564" width="77.85546875" customWidth="1"/>
    <col min="13565" max="13565" width="10.85546875" customWidth="1"/>
    <col min="13566" max="13566" width="21.85546875" customWidth="1"/>
    <col min="13567" max="13567" width="22.5703125" customWidth="1"/>
    <col min="13568" max="13568" width="23.85546875" customWidth="1"/>
    <col min="13569" max="13569" width="26.140625" customWidth="1"/>
    <col min="13572" max="13572" width="26.28515625" bestFit="1" customWidth="1"/>
    <col min="13573" max="13573" width="28.5703125" customWidth="1"/>
    <col min="13577" max="13577" width="28.42578125" customWidth="1"/>
    <col min="13819" max="13819" width="15.85546875" customWidth="1"/>
    <col min="13820" max="13820" width="77.85546875" customWidth="1"/>
    <col min="13821" max="13821" width="10.85546875" customWidth="1"/>
    <col min="13822" max="13822" width="21.85546875" customWidth="1"/>
    <col min="13823" max="13823" width="22.5703125" customWidth="1"/>
    <col min="13824" max="13824" width="23.85546875" customWidth="1"/>
    <col min="13825" max="13825" width="26.140625" customWidth="1"/>
    <col min="13828" max="13828" width="26.28515625" bestFit="1" customWidth="1"/>
    <col min="13829" max="13829" width="28.5703125" customWidth="1"/>
    <col min="13833" max="13833" width="28.42578125" customWidth="1"/>
    <col min="14075" max="14075" width="15.85546875" customWidth="1"/>
    <col min="14076" max="14076" width="77.85546875" customWidth="1"/>
    <col min="14077" max="14077" width="10.85546875" customWidth="1"/>
    <col min="14078" max="14078" width="21.85546875" customWidth="1"/>
    <col min="14079" max="14079" width="22.5703125" customWidth="1"/>
    <col min="14080" max="14080" width="23.85546875" customWidth="1"/>
    <col min="14081" max="14081" width="26.140625" customWidth="1"/>
    <col min="14084" max="14084" width="26.28515625" bestFit="1" customWidth="1"/>
    <col min="14085" max="14085" width="28.5703125" customWidth="1"/>
    <col min="14089" max="14089" width="28.42578125" customWidth="1"/>
    <col min="14331" max="14331" width="15.85546875" customWidth="1"/>
    <col min="14332" max="14332" width="77.85546875" customWidth="1"/>
    <col min="14333" max="14333" width="10.85546875" customWidth="1"/>
    <col min="14334" max="14334" width="21.85546875" customWidth="1"/>
    <col min="14335" max="14335" width="22.5703125" customWidth="1"/>
    <col min="14336" max="14336" width="23.85546875" customWidth="1"/>
    <col min="14337" max="14337" width="26.140625" customWidth="1"/>
    <col min="14340" max="14340" width="26.28515625" bestFit="1" customWidth="1"/>
    <col min="14341" max="14341" width="28.5703125" customWidth="1"/>
    <col min="14345" max="14345" width="28.42578125" customWidth="1"/>
    <col min="14587" max="14587" width="15.85546875" customWidth="1"/>
    <col min="14588" max="14588" width="77.85546875" customWidth="1"/>
    <col min="14589" max="14589" width="10.85546875" customWidth="1"/>
    <col min="14590" max="14590" width="21.85546875" customWidth="1"/>
    <col min="14591" max="14591" width="22.5703125" customWidth="1"/>
    <col min="14592" max="14592" width="23.85546875" customWidth="1"/>
    <col min="14593" max="14593" width="26.140625" customWidth="1"/>
    <col min="14596" max="14596" width="26.28515625" bestFit="1" customWidth="1"/>
    <col min="14597" max="14597" width="28.5703125" customWidth="1"/>
    <col min="14601" max="14601" width="28.42578125" customWidth="1"/>
    <col min="14843" max="14843" width="15.85546875" customWidth="1"/>
    <col min="14844" max="14844" width="77.85546875" customWidth="1"/>
    <col min="14845" max="14845" width="10.85546875" customWidth="1"/>
    <col min="14846" max="14846" width="21.85546875" customWidth="1"/>
    <col min="14847" max="14847" width="22.5703125" customWidth="1"/>
    <col min="14848" max="14848" width="23.85546875" customWidth="1"/>
    <col min="14849" max="14849" width="26.140625" customWidth="1"/>
    <col min="14852" max="14852" width="26.28515625" bestFit="1" customWidth="1"/>
    <col min="14853" max="14853" width="28.5703125" customWidth="1"/>
    <col min="14857" max="14857" width="28.42578125" customWidth="1"/>
    <col min="15099" max="15099" width="15.85546875" customWidth="1"/>
    <col min="15100" max="15100" width="77.85546875" customWidth="1"/>
    <col min="15101" max="15101" width="10.85546875" customWidth="1"/>
    <col min="15102" max="15102" width="21.85546875" customWidth="1"/>
    <col min="15103" max="15103" width="22.5703125" customWidth="1"/>
    <col min="15104" max="15104" width="23.85546875" customWidth="1"/>
    <col min="15105" max="15105" width="26.140625" customWidth="1"/>
    <col min="15108" max="15108" width="26.28515625" bestFit="1" customWidth="1"/>
    <col min="15109" max="15109" width="28.5703125" customWidth="1"/>
    <col min="15113" max="15113" width="28.42578125" customWidth="1"/>
    <col min="15355" max="15355" width="15.85546875" customWidth="1"/>
    <col min="15356" max="15356" width="77.85546875" customWidth="1"/>
    <col min="15357" max="15357" width="10.85546875" customWidth="1"/>
    <col min="15358" max="15358" width="21.85546875" customWidth="1"/>
    <col min="15359" max="15359" width="22.5703125" customWidth="1"/>
    <col min="15360" max="15360" width="23.85546875" customWidth="1"/>
    <col min="15361" max="15361" width="26.140625" customWidth="1"/>
    <col min="15364" max="15364" width="26.28515625" bestFit="1" customWidth="1"/>
    <col min="15365" max="15365" width="28.5703125" customWidth="1"/>
    <col min="15369" max="15369" width="28.42578125" customWidth="1"/>
    <col min="15611" max="15611" width="15.85546875" customWidth="1"/>
    <col min="15612" max="15612" width="77.85546875" customWidth="1"/>
    <col min="15613" max="15613" width="10.85546875" customWidth="1"/>
    <col min="15614" max="15614" width="21.85546875" customWidth="1"/>
    <col min="15615" max="15615" width="22.5703125" customWidth="1"/>
    <col min="15616" max="15616" width="23.85546875" customWidth="1"/>
    <col min="15617" max="15617" width="26.140625" customWidth="1"/>
    <col min="15620" max="15620" width="26.28515625" bestFit="1" customWidth="1"/>
    <col min="15621" max="15621" width="28.5703125" customWidth="1"/>
    <col min="15625" max="15625" width="28.42578125" customWidth="1"/>
    <col min="15867" max="15867" width="15.85546875" customWidth="1"/>
    <col min="15868" max="15868" width="77.85546875" customWidth="1"/>
    <col min="15869" max="15869" width="10.85546875" customWidth="1"/>
    <col min="15870" max="15870" width="21.85546875" customWidth="1"/>
    <col min="15871" max="15871" width="22.5703125" customWidth="1"/>
    <col min="15872" max="15872" width="23.85546875" customWidth="1"/>
    <col min="15873" max="15873" width="26.140625" customWidth="1"/>
    <col min="15876" max="15876" width="26.28515625" bestFit="1" customWidth="1"/>
    <col min="15877" max="15877" width="28.5703125" customWidth="1"/>
    <col min="15881" max="15881" width="28.42578125" customWidth="1"/>
    <col min="16123" max="16123" width="15.85546875" customWidth="1"/>
    <col min="16124" max="16124" width="77.85546875" customWidth="1"/>
    <col min="16125" max="16125" width="10.85546875" customWidth="1"/>
    <col min="16126" max="16126" width="21.85546875" customWidth="1"/>
    <col min="16127" max="16127" width="22.5703125" customWidth="1"/>
    <col min="16128" max="16128" width="23.85546875" customWidth="1"/>
    <col min="16129" max="16129" width="26.140625" customWidth="1"/>
    <col min="16132" max="16132" width="26.28515625" bestFit="1" customWidth="1"/>
    <col min="16133" max="16133" width="28.5703125" customWidth="1"/>
    <col min="16137" max="16137" width="28.42578125" customWidth="1"/>
  </cols>
  <sheetData>
    <row r="1" spans="1:7" s="1" customFormat="1" ht="78.75" customHeight="1" thickBot="1">
      <c r="A1" s="54" t="s">
        <v>681</v>
      </c>
      <c r="B1" s="53"/>
      <c r="C1" s="53"/>
      <c r="D1" s="102"/>
      <c r="E1" s="53"/>
      <c r="F1" s="53"/>
    </row>
    <row r="2" spans="1:7" s="1" customFormat="1" ht="49.5" customHeight="1">
      <c r="A2" s="127" t="s">
        <v>10</v>
      </c>
      <c r="B2" s="129" t="s">
        <v>11</v>
      </c>
      <c r="C2" s="125" t="s">
        <v>0</v>
      </c>
      <c r="D2" s="132" t="s">
        <v>9</v>
      </c>
      <c r="E2" s="134" t="s">
        <v>646</v>
      </c>
      <c r="F2" s="125" t="s">
        <v>647</v>
      </c>
    </row>
    <row r="3" spans="1:7" s="1" customFormat="1" ht="31.9" customHeight="1" thickBot="1">
      <c r="A3" s="128"/>
      <c r="B3" s="130"/>
      <c r="C3" s="131" t="s">
        <v>12</v>
      </c>
      <c r="D3" s="133"/>
      <c r="E3" s="135"/>
      <c r="F3" s="126"/>
    </row>
    <row r="4" spans="1:7" s="1" customFormat="1" ht="32.25" customHeight="1">
      <c r="A4" s="2"/>
      <c r="B4" s="52" t="s">
        <v>648</v>
      </c>
      <c r="C4" s="56"/>
      <c r="D4" s="103"/>
      <c r="E4" s="43"/>
      <c r="F4" s="6"/>
    </row>
    <row r="5" spans="1:7" s="1" customFormat="1" ht="33.75" customHeight="1">
      <c r="A5" s="2" t="s">
        <v>13</v>
      </c>
      <c r="B5" s="3" t="s">
        <v>14</v>
      </c>
      <c r="C5" s="4"/>
      <c r="D5" s="104"/>
      <c r="E5" s="5"/>
      <c r="F5" s="6"/>
      <c r="G5" s="77"/>
    </row>
    <row r="6" spans="1:7" s="9" customFormat="1" ht="28.15" customHeight="1">
      <c r="A6" s="8" t="s">
        <v>838</v>
      </c>
      <c r="B6" s="69" t="s">
        <v>682</v>
      </c>
      <c r="C6" s="4"/>
      <c r="D6" s="104"/>
      <c r="E6" s="5"/>
      <c r="F6" s="6"/>
      <c r="G6" s="95"/>
    </row>
    <row r="7" spans="1:7" s="9" customFormat="1" ht="28.15" customHeight="1">
      <c r="A7" s="8"/>
      <c r="B7" s="7" t="s">
        <v>16</v>
      </c>
      <c r="C7" s="4" t="s">
        <v>15</v>
      </c>
      <c r="D7" s="104">
        <v>1</v>
      </c>
      <c r="E7" s="5"/>
      <c r="F7" s="6"/>
      <c r="G7" s="95"/>
    </row>
    <row r="8" spans="1:7" s="9" customFormat="1" ht="28.15" customHeight="1">
      <c r="A8" s="8" t="s">
        <v>839</v>
      </c>
      <c r="B8" s="10" t="s">
        <v>683</v>
      </c>
      <c r="C8" s="4"/>
      <c r="D8" s="104"/>
      <c r="E8" s="5"/>
      <c r="F8" s="6"/>
      <c r="G8" s="95"/>
    </row>
    <row r="9" spans="1:7" s="9" customFormat="1" ht="28.15" customHeight="1">
      <c r="A9" s="8"/>
      <c r="B9" s="10" t="s">
        <v>17</v>
      </c>
      <c r="C9" s="4" t="s">
        <v>18</v>
      </c>
      <c r="D9" s="104">
        <v>185</v>
      </c>
      <c r="E9" s="5"/>
      <c r="F9" s="6"/>
      <c r="G9" s="95"/>
    </row>
    <row r="10" spans="1:7" s="9" customFormat="1" ht="28.15" customHeight="1">
      <c r="A10" s="8" t="s">
        <v>840</v>
      </c>
      <c r="B10" s="10" t="s">
        <v>19</v>
      </c>
      <c r="C10" s="4"/>
      <c r="D10" s="104"/>
      <c r="E10" s="5"/>
      <c r="F10" s="6"/>
      <c r="G10" s="95"/>
    </row>
    <row r="11" spans="1:7" s="9" customFormat="1" ht="28.15" customHeight="1">
      <c r="A11" s="8"/>
      <c r="B11" s="10" t="s">
        <v>20</v>
      </c>
      <c r="C11" s="4" t="s">
        <v>21</v>
      </c>
      <c r="D11" s="104">
        <f>D9*110</f>
        <v>20350</v>
      </c>
      <c r="E11" s="5"/>
      <c r="F11" s="6"/>
      <c r="G11" s="95"/>
    </row>
    <row r="12" spans="1:7" s="9" customFormat="1" ht="28.15" customHeight="1">
      <c r="A12" s="8" t="s">
        <v>841</v>
      </c>
      <c r="B12" s="10" t="s">
        <v>22</v>
      </c>
      <c r="C12" s="4"/>
      <c r="D12" s="104"/>
      <c r="E12" s="5"/>
      <c r="F12" s="6"/>
      <c r="G12" s="95"/>
    </row>
    <row r="13" spans="1:7" s="9" customFormat="1" ht="28.15" customHeight="1">
      <c r="A13" s="8"/>
      <c r="B13" s="10" t="s">
        <v>17</v>
      </c>
      <c r="C13" s="4" t="s">
        <v>18</v>
      </c>
      <c r="D13" s="104">
        <f>310</f>
        <v>310</v>
      </c>
      <c r="E13" s="5"/>
      <c r="F13" s="6"/>
      <c r="G13" s="95"/>
    </row>
    <row r="14" spans="1:7" s="9" customFormat="1" ht="28.15" customHeight="1">
      <c r="A14" s="8" t="s">
        <v>828</v>
      </c>
      <c r="B14" s="10" t="s">
        <v>23</v>
      </c>
      <c r="C14" s="4"/>
      <c r="D14" s="104"/>
      <c r="E14" s="5"/>
      <c r="F14" s="6"/>
      <c r="G14" s="95"/>
    </row>
    <row r="15" spans="1:7" s="9" customFormat="1" ht="28.15" customHeight="1">
      <c r="A15" s="8"/>
      <c r="B15" s="10" t="s">
        <v>20</v>
      </c>
      <c r="C15" s="4" t="s">
        <v>21</v>
      </c>
      <c r="D15" s="104">
        <f>D13*150</f>
        <v>46500</v>
      </c>
      <c r="E15" s="5"/>
      <c r="F15" s="6"/>
      <c r="G15" s="95"/>
    </row>
    <row r="16" spans="1:7" s="9" customFormat="1" ht="28.15" customHeight="1">
      <c r="A16" s="8" t="s">
        <v>829</v>
      </c>
      <c r="B16" s="10" t="s">
        <v>24</v>
      </c>
      <c r="C16" s="4"/>
      <c r="D16" s="104"/>
      <c r="E16" s="5"/>
      <c r="F16" s="6"/>
      <c r="G16" s="95"/>
    </row>
    <row r="17" spans="1:7" s="9" customFormat="1" ht="28.15" customHeight="1">
      <c r="A17" s="8"/>
      <c r="B17" s="10" t="s">
        <v>25</v>
      </c>
      <c r="C17" s="4" t="s">
        <v>26</v>
      </c>
      <c r="D17" s="104">
        <f>120*1.2</f>
        <v>144</v>
      </c>
      <c r="E17" s="5"/>
      <c r="F17" s="6"/>
      <c r="G17" s="95"/>
    </row>
    <row r="18" spans="1:7" s="9" customFormat="1" ht="28.15" customHeight="1">
      <c r="A18" s="8" t="s">
        <v>830</v>
      </c>
      <c r="B18" s="10" t="s">
        <v>27</v>
      </c>
      <c r="C18" s="4"/>
      <c r="D18" s="104"/>
      <c r="E18" s="5"/>
      <c r="F18" s="6"/>
      <c r="G18" s="95"/>
    </row>
    <row r="19" spans="1:7" s="9" customFormat="1" ht="28.15" customHeight="1">
      <c r="A19" s="8"/>
      <c r="B19" s="7" t="s">
        <v>28</v>
      </c>
      <c r="C19" s="4" t="s">
        <v>0</v>
      </c>
      <c r="D19" s="104">
        <f>'[1]METRE LOT 2 AMENAGER'!H18</f>
        <v>75</v>
      </c>
      <c r="E19" s="5"/>
      <c r="F19" s="6"/>
      <c r="G19" s="95"/>
    </row>
    <row r="20" spans="1:7" s="9" customFormat="1" ht="28.15" customHeight="1">
      <c r="A20" s="8" t="s">
        <v>831</v>
      </c>
      <c r="B20" s="10" t="s">
        <v>29</v>
      </c>
      <c r="C20" s="4"/>
      <c r="D20" s="104"/>
      <c r="E20" s="5"/>
      <c r="F20" s="6"/>
      <c r="G20" s="95"/>
    </row>
    <row r="21" spans="1:7" s="9" customFormat="1" ht="28.15" customHeight="1">
      <c r="A21" s="8"/>
      <c r="B21" s="7" t="s">
        <v>30</v>
      </c>
      <c r="C21" s="4" t="s">
        <v>31</v>
      </c>
      <c r="D21" s="104">
        <f>+'[1]METRE LOT 2 AMENAGER'!H26</f>
        <v>273</v>
      </c>
      <c r="E21" s="5"/>
      <c r="F21" s="6"/>
      <c r="G21" s="95"/>
    </row>
    <row r="22" spans="1:7" s="9" customFormat="1" ht="28.15" customHeight="1">
      <c r="A22" s="8" t="s">
        <v>832</v>
      </c>
      <c r="B22" s="10" t="s">
        <v>32</v>
      </c>
      <c r="C22" s="4"/>
      <c r="D22" s="104"/>
      <c r="E22" s="5"/>
      <c r="F22" s="6"/>
      <c r="G22" s="95"/>
    </row>
    <row r="23" spans="1:7" s="9" customFormat="1" ht="28.15" customHeight="1">
      <c r="A23" s="8"/>
      <c r="B23" s="7" t="s">
        <v>28</v>
      </c>
      <c r="C23" s="4" t="s">
        <v>0</v>
      </c>
      <c r="D23" s="104">
        <f>+D19</f>
        <v>75</v>
      </c>
      <c r="E23" s="5"/>
      <c r="F23" s="6"/>
      <c r="G23" s="95"/>
    </row>
    <row r="24" spans="1:7" s="9" customFormat="1" ht="28.15" customHeight="1">
      <c r="A24" s="8" t="s">
        <v>833</v>
      </c>
      <c r="B24" s="10" t="s">
        <v>33</v>
      </c>
      <c r="C24" s="4"/>
      <c r="D24" s="104"/>
      <c r="E24" s="5"/>
      <c r="F24" s="6"/>
      <c r="G24" s="95"/>
    </row>
    <row r="25" spans="1:7" s="9" customFormat="1" ht="28.15" customHeight="1">
      <c r="A25" s="8"/>
      <c r="B25" s="7" t="s">
        <v>30</v>
      </c>
      <c r="C25" s="4" t="s">
        <v>31</v>
      </c>
      <c r="D25" s="104">
        <f>'[1]METRE LOT 2 AMENAGER'!H35</f>
        <v>316</v>
      </c>
      <c r="E25" s="5"/>
      <c r="F25" s="6"/>
      <c r="G25" s="95"/>
    </row>
    <row r="26" spans="1:7" s="9" customFormat="1" ht="28.15" customHeight="1">
      <c r="A26" s="8" t="s">
        <v>834</v>
      </c>
      <c r="B26" s="10" t="s">
        <v>34</v>
      </c>
      <c r="C26" s="4"/>
      <c r="D26" s="104"/>
      <c r="E26" s="5"/>
      <c r="F26" s="6"/>
      <c r="G26" s="95"/>
    </row>
    <row r="27" spans="1:7" s="9" customFormat="1" ht="28.15" customHeight="1">
      <c r="A27" s="8"/>
      <c r="B27" s="7" t="s">
        <v>16</v>
      </c>
      <c r="C27" s="4" t="s">
        <v>15</v>
      </c>
      <c r="D27" s="104">
        <v>1</v>
      </c>
      <c r="E27" s="5"/>
      <c r="F27" s="6"/>
      <c r="G27" s="95"/>
    </row>
    <row r="28" spans="1:7" s="9" customFormat="1" ht="28.15" customHeight="1">
      <c r="A28" s="8" t="s">
        <v>835</v>
      </c>
      <c r="B28" s="10" t="s">
        <v>35</v>
      </c>
      <c r="C28" s="4"/>
      <c r="D28" s="104"/>
      <c r="E28" s="5"/>
      <c r="F28" s="6"/>
      <c r="G28" s="95"/>
    </row>
    <row r="29" spans="1:7" s="9" customFormat="1" ht="28.15" customHeight="1">
      <c r="A29" s="8"/>
      <c r="B29" s="10" t="s">
        <v>16</v>
      </c>
      <c r="C29" s="4" t="s">
        <v>15</v>
      </c>
      <c r="D29" s="104">
        <v>1</v>
      </c>
      <c r="E29" s="5"/>
      <c r="F29" s="6"/>
      <c r="G29" s="95"/>
    </row>
    <row r="30" spans="1:7" s="9" customFormat="1" ht="55.5" customHeight="1">
      <c r="A30" s="8" t="s">
        <v>836</v>
      </c>
      <c r="B30" s="10" t="s">
        <v>36</v>
      </c>
      <c r="C30" s="4"/>
      <c r="D30" s="104"/>
      <c r="E30" s="5"/>
      <c r="F30" s="6"/>
      <c r="G30" s="95"/>
    </row>
    <row r="31" spans="1:7" s="9" customFormat="1" ht="28.5" customHeight="1">
      <c r="A31" s="8"/>
      <c r="B31" s="7" t="s">
        <v>25</v>
      </c>
      <c r="C31" s="4" t="s">
        <v>26</v>
      </c>
      <c r="D31" s="104"/>
      <c r="E31" s="5"/>
      <c r="F31" s="6"/>
      <c r="G31" s="95"/>
    </row>
    <row r="32" spans="1:7" s="9" customFormat="1" ht="27.6" customHeight="1">
      <c r="A32" s="8"/>
      <c r="B32" s="10" t="s">
        <v>37</v>
      </c>
      <c r="C32" s="4" t="s">
        <v>26</v>
      </c>
      <c r="D32" s="104">
        <v>266</v>
      </c>
      <c r="E32" s="5"/>
      <c r="F32" s="6"/>
      <c r="G32" s="95"/>
    </row>
    <row r="33" spans="1:7" s="9" customFormat="1" ht="27.6" customHeight="1">
      <c r="A33" s="8"/>
      <c r="B33" s="10" t="s">
        <v>38</v>
      </c>
      <c r="C33" s="4" t="s">
        <v>26</v>
      </c>
      <c r="D33" s="104">
        <v>325</v>
      </c>
      <c r="E33" s="5"/>
      <c r="F33" s="6"/>
      <c r="G33" s="95"/>
    </row>
    <row r="34" spans="1:7" s="9" customFormat="1" ht="27.6" customHeight="1">
      <c r="A34" s="8"/>
      <c r="B34" s="10" t="s">
        <v>39</v>
      </c>
      <c r="C34" s="4" t="s">
        <v>26</v>
      </c>
      <c r="D34" s="104">
        <v>120</v>
      </c>
      <c r="E34" s="5"/>
      <c r="F34" s="6"/>
      <c r="G34" s="95"/>
    </row>
    <row r="35" spans="1:7" s="9" customFormat="1" ht="45.75" customHeight="1">
      <c r="A35" s="8" t="s">
        <v>837</v>
      </c>
      <c r="B35" s="10" t="s">
        <v>40</v>
      </c>
      <c r="C35" s="4"/>
      <c r="D35" s="104"/>
      <c r="E35" s="5"/>
      <c r="F35" s="6"/>
      <c r="G35" s="95"/>
    </row>
    <row r="36" spans="1:7" s="9" customFormat="1" ht="27.6" customHeight="1">
      <c r="A36" s="11"/>
      <c r="B36" s="7" t="s">
        <v>25</v>
      </c>
      <c r="C36" s="4" t="s">
        <v>26</v>
      </c>
      <c r="D36" s="104">
        <v>150</v>
      </c>
      <c r="E36" s="5"/>
      <c r="F36" s="6"/>
      <c r="G36" s="95"/>
    </row>
    <row r="37" spans="1:7" s="9" customFormat="1" ht="27.6" customHeight="1">
      <c r="A37" s="8" t="s">
        <v>41</v>
      </c>
      <c r="B37" s="7" t="s">
        <v>42</v>
      </c>
      <c r="C37" s="4"/>
      <c r="D37" s="104"/>
      <c r="E37" s="5"/>
      <c r="F37" s="6"/>
      <c r="G37" s="95"/>
    </row>
    <row r="38" spans="1:7" s="9" customFormat="1" ht="27.6" customHeight="1">
      <c r="A38" s="8"/>
      <c r="B38" s="7" t="s">
        <v>25</v>
      </c>
      <c r="C38" s="4" t="s">
        <v>26</v>
      </c>
      <c r="D38" s="104">
        <v>150</v>
      </c>
      <c r="E38" s="5"/>
      <c r="F38" s="6"/>
      <c r="G38" s="95"/>
    </row>
    <row r="39" spans="1:7" s="9" customFormat="1" ht="27.6" customHeight="1">
      <c r="A39" s="8" t="s">
        <v>43</v>
      </c>
      <c r="B39" s="12" t="s">
        <v>44</v>
      </c>
      <c r="C39" s="4"/>
      <c r="D39" s="104"/>
      <c r="E39" s="5"/>
      <c r="F39" s="6"/>
      <c r="G39" s="95"/>
    </row>
    <row r="40" spans="1:7" s="9" customFormat="1" ht="27.6" customHeight="1">
      <c r="A40" s="8"/>
      <c r="B40" s="12" t="s">
        <v>25</v>
      </c>
      <c r="C40" s="4" t="s">
        <v>26</v>
      </c>
      <c r="D40" s="104">
        <v>6218</v>
      </c>
      <c r="E40" s="5"/>
      <c r="F40" s="6"/>
      <c r="G40" s="95"/>
    </row>
    <row r="41" spans="1:7" s="9" customFormat="1" ht="27.6" customHeight="1">
      <c r="A41" s="8" t="s">
        <v>45</v>
      </c>
      <c r="B41" s="92" t="s">
        <v>685</v>
      </c>
      <c r="C41" s="4"/>
      <c r="D41" s="104"/>
      <c r="E41" s="5"/>
      <c r="F41" s="6"/>
      <c r="G41" s="95"/>
    </row>
    <row r="42" spans="1:7" s="9" customFormat="1" ht="27.6" customHeight="1">
      <c r="A42" s="8"/>
      <c r="B42" s="10" t="s">
        <v>25</v>
      </c>
      <c r="C42" s="4" t="s">
        <v>26</v>
      </c>
      <c r="D42" s="104">
        <v>70</v>
      </c>
      <c r="E42" s="5"/>
      <c r="F42" s="6"/>
      <c r="G42" s="95"/>
    </row>
    <row r="43" spans="1:7" s="9" customFormat="1" ht="27.6" customHeight="1">
      <c r="A43" s="8" t="s">
        <v>46</v>
      </c>
      <c r="B43" s="7" t="s">
        <v>8</v>
      </c>
      <c r="C43" s="4"/>
      <c r="D43" s="104"/>
      <c r="E43" s="5"/>
      <c r="F43" s="6"/>
      <c r="G43" s="95"/>
    </row>
    <row r="44" spans="1:7" s="9" customFormat="1" ht="27.6" customHeight="1">
      <c r="A44" s="8"/>
      <c r="B44" s="7" t="s">
        <v>25</v>
      </c>
      <c r="C44" s="4" t="s">
        <v>26</v>
      </c>
      <c r="D44" s="104">
        <v>4381.04</v>
      </c>
      <c r="E44" s="5"/>
      <c r="F44" s="6"/>
      <c r="G44" s="95"/>
    </row>
    <row r="45" spans="1:7" s="9" customFormat="1" ht="27.6" customHeight="1">
      <c r="A45" s="8" t="s">
        <v>47</v>
      </c>
      <c r="B45" s="7" t="s">
        <v>478</v>
      </c>
      <c r="C45" s="4"/>
      <c r="D45" s="104"/>
      <c r="E45" s="5"/>
      <c r="F45" s="6"/>
      <c r="G45" s="95"/>
    </row>
    <row r="46" spans="1:7" s="9" customFormat="1" ht="27.6" customHeight="1" thickBot="1">
      <c r="A46" s="11"/>
      <c r="B46" s="13" t="s">
        <v>25</v>
      </c>
      <c r="C46" s="4" t="s">
        <v>26</v>
      </c>
      <c r="D46" s="104">
        <v>10363.83</v>
      </c>
      <c r="E46" s="5"/>
      <c r="F46" s="6"/>
      <c r="G46" s="95"/>
    </row>
    <row r="47" spans="1:7" s="1" customFormat="1" ht="27" customHeight="1" thickTop="1" thickBot="1">
      <c r="A47" s="14"/>
      <c r="B47" s="15" t="s">
        <v>48</v>
      </c>
      <c r="C47" s="16"/>
      <c r="D47" s="105"/>
      <c r="E47" s="16"/>
      <c r="F47" s="17"/>
      <c r="G47" s="77"/>
    </row>
    <row r="48" spans="1:7" s="1" customFormat="1" ht="27" customHeight="1" thickTop="1">
      <c r="A48" s="8" t="s">
        <v>49</v>
      </c>
      <c r="B48" s="18" t="s">
        <v>50</v>
      </c>
      <c r="C48" s="4"/>
      <c r="D48" s="104"/>
      <c r="E48" s="5"/>
      <c r="F48" s="6"/>
      <c r="G48" s="77"/>
    </row>
    <row r="49" spans="1:7" s="1" customFormat="1" ht="27" customHeight="1">
      <c r="A49" s="8" t="s">
        <v>51</v>
      </c>
      <c r="B49" s="7" t="s">
        <v>52</v>
      </c>
      <c r="C49" s="4"/>
      <c r="D49" s="104"/>
      <c r="E49" s="5" t="s">
        <v>680</v>
      </c>
      <c r="F49" s="6"/>
      <c r="G49" s="77"/>
    </row>
    <row r="50" spans="1:7" s="1" customFormat="1" ht="27" customHeight="1">
      <c r="A50" s="8"/>
      <c r="B50" s="7" t="s">
        <v>25</v>
      </c>
      <c r="C50" s="4" t="s">
        <v>26</v>
      </c>
      <c r="D50" s="104">
        <f>363+698+550+2482+945</f>
        <v>5038</v>
      </c>
      <c r="E50" s="5"/>
      <c r="F50" s="6"/>
      <c r="G50" s="77"/>
    </row>
    <row r="51" spans="1:7" s="1" customFormat="1" ht="27" customHeight="1">
      <c r="A51" s="8" t="s">
        <v>53</v>
      </c>
      <c r="B51" s="7" t="s">
        <v>54</v>
      </c>
      <c r="C51" s="4"/>
      <c r="D51" s="104"/>
      <c r="E51" s="5"/>
      <c r="F51" s="6"/>
      <c r="G51" s="77"/>
    </row>
    <row r="52" spans="1:7" s="1" customFormat="1" ht="27" customHeight="1">
      <c r="A52" s="8"/>
      <c r="B52" s="7" t="s">
        <v>25</v>
      </c>
      <c r="C52" s="4" t="s">
        <v>26</v>
      </c>
      <c r="D52" s="104">
        <f>D50</f>
        <v>5038</v>
      </c>
      <c r="E52" s="5"/>
      <c r="F52" s="6"/>
      <c r="G52" s="77"/>
    </row>
    <row r="53" spans="1:7" s="1" customFormat="1" ht="27" customHeight="1">
      <c r="A53" s="8" t="s">
        <v>55</v>
      </c>
      <c r="B53" s="7" t="s">
        <v>56</v>
      </c>
      <c r="C53" s="4"/>
      <c r="D53" s="104"/>
      <c r="E53" s="5"/>
      <c r="F53" s="6"/>
      <c r="G53" s="77"/>
    </row>
    <row r="54" spans="1:7" s="1" customFormat="1" ht="27" customHeight="1">
      <c r="A54" s="8"/>
      <c r="B54" s="7" t="s">
        <v>25</v>
      </c>
      <c r="C54" s="4" t="s">
        <v>26</v>
      </c>
      <c r="D54" s="104">
        <f>D52</f>
        <v>5038</v>
      </c>
      <c r="E54" s="5"/>
      <c r="F54" s="6"/>
      <c r="G54" s="77"/>
    </row>
    <row r="55" spans="1:7" s="1" customFormat="1" ht="27" customHeight="1">
      <c r="A55" s="8" t="s">
        <v>57</v>
      </c>
      <c r="B55" s="7" t="s">
        <v>58</v>
      </c>
      <c r="C55" s="4"/>
      <c r="D55" s="104"/>
      <c r="E55" s="5"/>
      <c r="F55" s="6"/>
      <c r="G55" s="77"/>
    </row>
    <row r="56" spans="1:7" s="1" customFormat="1" ht="27" customHeight="1">
      <c r="A56" s="8"/>
      <c r="B56" s="7" t="s">
        <v>25</v>
      </c>
      <c r="C56" s="4" t="s">
        <v>26</v>
      </c>
      <c r="D56" s="104">
        <f>D54</f>
        <v>5038</v>
      </c>
      <c r="E56" s="5"/>
      <c r="F56" s="6"/>
      <c r="G56" s="77"/>
    </row>
    <row r="57" spans="1:7" s="1" customFormat="1" ht="27" customHeight="1">
      <c r="A57" s="8" t="s">
        <v>59</v>
      </c>
      <c r="B57" s="7" t="s">
        <v>60</v>
      </c>
      <c r="C57" s="4"/>
      <c r="D57" s="104"/>
      <c r="E57" s="5"/>
      <c r="F57" s="6"/>
      <c r="G57" s="77"/>
    </row>
    <row r="58" spans="1:7" s="1" customFormat="1" ht="27" customHeight="1">
      <c r="A58" s="8"/>
      <c r="B58" s="7" t="s">
        <v>25</v>
      </c>
      <c r="C58" s="4" t="s">
        <v>26</v>
      </c>
      <c r="D58" s="104">
        <f>D56</f>
        <v>5038</v>
      </c>
      <c r="E58" s="5"/>
      <c r="F58" s="6"/>
      <c r="G58" s="77"/>
    </row>
    <row r="59" spans="1:7" s="1" customFormat="1" ht="27" customHeight="1">
      <c r="A59" s="8" t="s">
        <v>61</v>
      </c>
      <c r="B59" s="7" t="s">
        <v>62</v>
      </c>
      <c r="C59" s="4"/>
      <c r="D59" s="104"/>
      <c r="E59" s="5"/>
      <c r="F59" s="6"/>
      <c r="G59" s="77"/>
    </row>
    <row r="60" spans="1:7" s="1" customFormat="1" ht="27" customHeight="1">
      <c r="A60" s="8"/>
      <c r="B60" s="7" t="s">
        <v>30</v>
      </c>
      <c r="C60" s="4" t="s">
        <v>31</v>
      </c>
      <c r="D60" s="104">
        <v>1500</v>
      </c>
      <c r="E60" s="5"/>
      <c r="F60" s="6"/>
      <c r="G60" s="77"/>
    </row>
    <row r="61" spans="1:7" s="1" customFormat="1" ht="27" customHeight="1">
      <c r="A61" s="8" t="s">
        <v>63</v>
      </c>
      <c r="B61" s="7" t="s">
        <v>64</v>
      </c>
      <c r="C61" s="4"/>
      <c r="D61" s="104"/>
      <c r="E61" s="5"/>
      <c r="F61" s="6"/>
      <c r="G61" s="77"/>
    </row>
    <row r="62" spans="1:7" s="1" customFormat="1" ht="27" customHeight="1">
      <c r="A62" s="11"/>
      <c r="B62" s="13" t="s">
        <v>30</v>
      </c>
      <c r="C62" s="4" t="s">
        <v>31</v>
      </c>
      <c r="D62" s="104">
        <f>D60</f>
        <v>1500</v>
      </c>
      <c r="E62" s="5"/>
      <c r="F62" s="6"/>
      <c r="G62" s="77"/>
    </row>
    <row r="63" spans="1:7" s="1" customFormat="1" ht="27" customHeight="1">
      <c r="A63" s="8" t="s">
        <v>65</v>
      </c>
      <c r="B63" s="7" t="s">
        <v>66</v>
      </c>
      <c r="C63" s="4"/>
      <c r="D63" s="106"/>
      <c r="E63" s="4"/>
      <c r="F63" s="6"/>
      <c r="G63" s="77"/>
    </row>
    <row r="64" spans="1:7" s="1" customFormat="1" ht="27" customHeight="1" thickBot="1">
      <c r="A64" s="11"/>
      <c r="B64" s="7" t="s">
        <v>25</v>
      </c>
      <c r="C64" s="4" t="s">
        <v>26</v>
      </c>
      <c r="D64" s="106">
        <v>652</v>
      </c>
      <c r="E64" s="4"/>
      <c r="F64" s="6"/>
      <c r="G64" s="77"/>
    </row>
    <row r="65" spans="1:7" s="1" customFormat="1" ht="27" customHeight="1" thickTop="1" thickBot="1">
      <c r="A65" s="14"/>
      <c r="B65" s="15" t="s">
        <v>67</v>
      </c>
      <c r="C65" s="16"/>
      <c r="D65" s="105"/>
      <c r="E65" s="16"/>
      <c r="F65" s="17"/>
      <c r="G65" s="77"/>
    </row>
    <row r="66" spans="1:7" s="1" customFormat="1" ht="27" customHeight="1" thickTop="1">
      <c r="A66" s="8" t="s">
        <v>68</v>
      </c>
      <c r="B66" s="18" t="s">
        <v>69</v>
      </c>
      <c r="C66" s="19"/>
      <c r="D66" s="107"/>
      <c r="E66" s="20"/>
      <c r="F66" s="6"/>
      <c r="G66" s="77"/>
    </row>
    <row r="67" spans="1:7" s="22" customFormat="1" ht="34.9" customHeight="1">
      <c r="A67" s="8" t="s">
        <v>70</v>
      </c>
      <c r="B67" s="21" t="s">
        <v>672</v>
      </c>
      <c r="C67" s="19"/>
      <c r="D67" s="107"/>
      <c r="E67" s="20"/>
      <c r="F67" s="6"/>
      <c r="G67" s="77"/>
    </row>
    <row r="68" spans="1:7" s="22" customFormat="1" ht="41.25" customHeight="1">
      <c r="A68" s="8"/>
      <c r="B68" s="7" t="s">
        <v>71</v>
      </c>
      <c r="C68" s="19" t="s">
        <v>26</v>
      </c>
      <c r="D68" s="107">
        <v>53.512999999999991</v>
      </c>
      <c r="E68" s="20"/>
      <c r="F68" s="6"/>
      <c r="G68" s="77"/>
    </row>
    <row r="69" spans="1:7" s="22" customFormat="1" ht="37.5">
      <c r="A69" s="8" t="s">
        <v>72</v>
      </c>
      <c r="B69" s="21" t="s">
        <v>673</v>
      </c>
      <c r="C69" s="19"/>
      <c r="D69" s="107"/>
      <c r="E69" s="20"/>
      <c r="F69" s="6"/>
      <c r="G69" s="77"/>
    </row>
    <row r="70" spans="1:7" s="22" customFormat="1" ht="34.9" customHeight="1">
      <c r="A70" s="8"/>
      <c r="B70" s="7" t="s">
        <v>71</v>
      </c>
      <c r="C70" s="19" t="s">
        <v>26</v>
      </c>
      <c r="D70" s="107">
        <v>2650</v>
      </c>
      <c r="E70" s="20"/>
      <c r="F70" s="6"/>
      <c r="G70" s="77"/>
    </row>
    <row r="71" spans="1:7" s="22" customFormat="1" ht="37.5">
      <c r="A71" s="8" t="s">
        <v>73</v>
      </c>
      <c r="B71" s="21" t="s">
        <v>674</v>
      </c>
      <c r="C71" s="19"/>
      <c r="D71" s="107"/>
      <c r="E71" s="20"/>
      <c r="F71" s="6"/>
      <c r="G71" s="77"/>
    </row>
    <row r="72" spans="1:7" s="22" customFormat="1" ht="34.9" customHeight="1">
      <c r="A72" s="8"/>
      <c r="B72" s="7" t="s">
        <v>71</v>
      </c>
      <c r="C72" s="19" t="s">
        <v>26</v>
      </c>
      <c r="D72" s="107">
        <v>443.11099999999999</v>
      </c>
      <c r="E72" s="20"/>
      <c r="F72" s="6"/>
      <c r="G72" s="77"/>
    </row>
    <row r="73" spans="1:7" s="22" customFormat="1" ht="34.9" customHeight="1">
      <c r="A73" s="8" t="s">
        <v>74</v>
      </c>
      <c r="B73" s="21" t="s">
        <v>79</v>
      </c>
      <c r="C73" s="19"/>
      <c r="D73" s="107"/>
      <c r="E73" s="20"/>
      <c r="F73" s="6"/>
      <c r="G73" s="77"/>
    </row>
    <row r="74" spans="1:7" s="22" customFormat="1" ht="34.9" customHeight="1">
      <c r="A74" s="8"/>
      <c r="B74" s="7" t="s">
        <v>71</v>
      </c>
      <c r="C74" s="19" t="s">
        <v>26</v>
      </c>
      <c r="D74" s="107">
        <v>13.604999999999999</v>
      </c>
      <c r="E74" s="20"/>
      <c r="F74" s="6"/>
      <c r="G74" s="77"/>
    </row>
    <row r="75" spans="1:7" s="22" customFormat="1" ht="37.5">
      <c r="A75" s="8" t="s">
        <v>75</v>
      </c>
      <c r="B75" s="21" t="s">
        <v>667</v>
      </c>
      <c r="C75" s="19"/>
      <c r="D75" s="107"/>
      <c r="E75" s="20"/>
      <c r="F75" s="6"/>
      <c r="G75" s="77"/>
    </row>
    <row r="76" spans="1:7" s="22" customFormat="1" ht="34.9" customHeight="1">
      <c r="A76" s="8"/>
      <c r="B76" s="7" t="s">
        <v>5</v>
      </c>
      <c r="C76" s="19" t="s">
        <v>31</v>
      </c>
      <c r="D76" s="107">
        <v>300</v>
      </c>
      <c r="E76" s="20"/>
      <c r="F76" s="6"/>
      <c r="G76" s="77"/>
    </row>
    <row r="77" spans="1:7" s="22" customFormat="1" ht="34.9" customHeight="1">
      <c r="A77" s="8" t="s">
        <v>76</v>
      </c>
      <c r="B77" s="21" t="s">
        <v>81</v>
      </c>
      <c r="C77" s="19"/>
      <c r="D77" s="107"/>
      <c r="E77" s="20"/>
      <c r="F77" s="6"/>
      <c r="G77" s="77"/>
    </row>
    <row r="78" spans="1:7" s="22" customFormat="1" ht="34.9" customHeight="1">
      <c r="A78" s="8"/>
      <c r="B78" s="7" t="s">
        <v>71</v>
      </c>
      <c r="C78" s="19" t="s">
        <v>26</v>
      </c>
      <c r="D78" s="107">
        <v>2142.2566000000002</v>
      </c>
      <c r="E78" s="20"/>
      <c r="F78" s="6"/>
      <c r="G78" s="77"/>
    </row>
    <row r="79" spans="1:7" s="22" customFormat="1" ht="34.9" customHeight="1">
      <c r="A79" s="8" t="s">
        <v>78</v>
      </c>
      <c r="B79" s="21" t="s">
        <v>82</v>
      </c>
      <c r="C79" s="19"/>
      <c r="D79" s="107"/>
      <c r="E79" s="20"/>
      <c r="F79" s="6"/>
      <c r="G79" s="77"/>
    </row>
    <row r="80" spans="1:7" s="22" customFormat="1" ht="34.9" customHeight="1">
      <c r="A80" s="8"/>
      <c r="B80" s="7" t="s">
        <v>71</v>
      </c>
      <c r="C80" s="19" t="s">
        <v>26</v>
      </c>
      <c r="D80" s="107">
        <v>440.28420000000006</v>
      </c>
      <c r="E80" s="20"/>
      <c r="F80" s="6"/>
      <c r="G80" s="77"/>
    </row>
    <row r="81" spans="1:7" s="22" customFormat="1" ht="37.5">
      <c r="A81" s="8" t="s">
        <v>80</v>
      </c>
      <c r="B81" s="21" t="s">
        <v>83</v>
      </c>
      <c r="C81" s="19"/>
      <c r="D81" s="107"/>
      <c r="E81" s="20"/>
      <c r="F81" s="6"/>
      <c r="G81" s="77"/>
    </row>
    <row r="82" spans="1:7" s="22" customFormat="1" ht="34.9" customHeight="1" thickBot="1">
      <c r="A82" s="8"/>
      <c r="B82" s="7" t="s">
        <v>71</v>
      </c>
      <c r="C82" s="19" t="s">
        <v>26</v>
      </c>
      <c r="D82" s="107">
        <v>234.54</v>
      </c>
      <c r="E82" s="20"/>
      <c r="F82" s="6"/>
      <c r="G82" s="77"/>
    </row>
    <row r="83" spans="1:7" s="1" customFormat="1" ht="27" customHeight="1" thickTop="1" thickBot="1">
      <c r="A83" s="14"/>
      <c r="B83" s="15" t="s">
        <v>84</v>
      </c>
      <c r="C83" s="16"/>
      <c r="D83" s="105"/>
      <c r="E83" s="16"/>
      <c r="F83" s="17"/>
      <c r="G83" s="77"/>
    </row>
    <row r="84" spans="1:7" s="22" customFormat="1" ht="34.9" customHeight="1" thickTop="1">
      <c r="A84" s="23" t="s">
        <v>85</v>
      </c>
      <c r="B84" s="24" t="s">
        <v>86</v>
      </c>
      <c r="C84" s="19"/>
      <c r="D84" s="107"/>
      <c r="E84" s="20"/>
      <c r="F84" s="6"/>
      <c r="G84" s="77"/>
    </row>
    <row r="85" spans="1:7" s="22" customFormat="1" ht="37.5">
      <c r="A85" s="25" t="s">
        <v>87</v>
      </c>
      <c r="B85" s="21" t="s">
        <v>88</v>
      </c>
      <c r="C85" s="19"/>
      <c r="D85" s="107"/>
      <c r="E85" s="20"/>
      <c r="F85" s="6"/>
      <c r="G85" s="77"/>
    </row>
    <row r="86" spans="1:7" s="22" customFormat="1" ht="34.9" customHeight="1">
      <c r="A86" s="8"/>
      <c r="B86" s="7" t="s">
        <v>71</v>
      </c>
      <c r="C86" s="19" t="s">
        <v>26</v>
      </c>
      <c r="D86" s="107">
        <v>1429.0355</v>
      </c>
      <c r="E86" s="20"/>
      <c r="F86" s="6"/>
      <c r="G86" s="77"/>
    </row>
    <row r="87" spans="1:7" s="22" customFormat="1" ht="44.25" customHeight="1">
      <c r="A87" s="8" t="s">
        <v>90</v>
      </c>
      <c r="B87" s="21" t="s">
        <v>91</v>
      </c>
      <c r="C87" s="19"/>
      <c r="D87" s="107"/>
      <c r="E87" s="20"/>
      <c r="F87" s="6"/>
      <c r="G87" s="77"/>
    </row>
    <row r="88" spans="1:7" s="22" customFormat="1" ht="34.9" customHeight="1">
      <c r="A88" s="8"/>
      <c r="B88" s="7" t="s">
        <v>71</v>
      </c>
      <c r="C88" s="19" t="s">
        <v>26</v>
      </c>
      <c r="D88" s="107">
        <v>1185.6462000000001</v>
      </c>
      <c r="E88" s="20"/>
      <c r="F88" s="6"/>
      <c r="G88" s="77"/>
    </row>
    <row r="89" spans="1:7" s="22" customFormat="1" ht="34.9" customHeight="1">
      <c r="A89" s="8" t="s">
        <v>92</v>
      </c>
      <c r="B89" s="21" t="s">
        <v>93</v>
      </c>
      <c r="C89" s="19"/>
      <c r="D89" s="107"/>
      <c r="E89" s="20"/>
      <c r="F89" s="6"/>
      <c r="G89" s="77"/>
    </row>
    <row r="90" spans="1:7" s="22" customFormat="1" ht="34.9" customHeight="1">
      <c r="A90" s="8"/>
      <c r="B90" s="7" t="s">
        <v>71</v>
      </c>
      <c r="C90" s="19" t="s">
        <v>26</v>
      </c>
      <c r="D90" s="107">
        <v>1049.9110000000001</v>
      </c>
      <c r="E90" s="20"/>
      <c r="F90" s="6"/>
      <c r="G90" s="77"/>
    </row>
    <row r="91" spans="1:7" s="22" customFormat="1" ht="34.9" customHeight="1">
      <c r="A91" s="8" t="s">
        <v>94</v>
      </c>
      <c r="B91" s="21" t="s">
        <v>95</v>
      </c>
      <c r="C91" s="19"/>
      <c r="D91" s="107"/>
      <c r="E91" s="20"/>
      <c r="F91" s="6"/>
      <c r="G91" s="77"/>
    </row>
    <row r="92" spans="1:7" s="22" customFormat="1" ht="34.9" customHeight="1" thickBot="1">
      <c r="A92" s="8"/>
      <c r="B92" s="7" t="s">
        <v>71</v>
      </c>
      <c r="C92" s="19" t="s">
        <v>26</v>
      </c>
      <c r="D92" s="107">
        <v>9.3149999999999995</v>
      </c>
      <c r="E92" s="20"/>
      <c r="F92" s="6"/>
      <c r="G92" s="77"/>
    </row>
    <row r="93" spans="1:7" s="1" customFormat="1" ht="27" customHeight="1" thickTop="1" thickBot="1">
      <c r="A93" s="91" t="s">
        <v>96</v>
      </c>
      <c r="B93" s="15"/>
      <c r="C93" s="16"/>
      <c r="D93" s="105"/>
      <c r="E93" s="16"/>
      <c r="F93" s="17"/>
      <c r="G93" s="77"/>
    </row>
    <row r="94" spans="1:7" s="22" customFormat="1" ht="34.9" customHeight="1" thickTop="1">
      <c r="A94" s="8" t="s">
        <v>97</v>
      </c>
      <c r="B94" s="24" t="s">
        <v>98</v>
      </c>
      <c r="C94" s="19"/>
      <c r="D94" s="107"/>
      <c r="E94" s="20"/>
      <c r="F94" s="6"/>
      <c r="G94" s="77"/>
    </row>
    <row r="95" spans="1:7" s="22" customFormat="1" ht="34.9" customHeight="1">
      <c r="A95" s="8"/>
      <c r="B95" s="24" t="s">
        <v>99</v>
      </c>
      <c r="C95" s="19"/>
      <c r="D95" s="107"/>
      <c r="E95" s="20"/>
      <c r="F95" s="6"/>
      <c r="G95" s="77"/>
    </row>
    <row r="96" spans="1:7" s="22" customFormat="1" ht="49.15" customHeight="1">
      <c r="A96" s="8" t="s">
        <v>100</v>
      </c>
      <c r="B96" s="21" t="s">
        <v>101</v>
      </c>
      <c r="C96" s="19"/>
      <c r="D96" s="107"/>
      <c r="E96" s="20"/>
      <c r="F96" s="6"/>
      <c r="G96" s="77"/>
    </row>
    <row r="97" spans="1:7" s="22" customFormat="1" ht="34.9" customHeight="1">
      <c r="A97" s="8"/>
      <c r="B97" s="7" t="s">
        <v>71</v>
      </c>
      <c r="C97" s="19" t="s">
        <v>26</v>
      </c>
      <c r="D97" s="107">
        <v>205.58750000000001</v>
      </c>
      <c r="E97" s="20"/>
      <c r="F97" s="6"/>
      <c r="G97" s="77"/>
    </row>
    <row r="98" spans="1:7" s="22" customFormat="1" ht="42.6" customHeight="1">
      <c r="A98" s="8" t="s">
        <v>102</v>
      </c>
      <c r="B98" s="21" t="s">
        <v>103</v>
      </c>
      <c r="C98" s="19"/>
      <c r="D98" s="107"/>
      <c r="E98" s="20"/>
      <c r="F98" s="6"/>
      <c r="G98" s="77"/>
    </row>
    <row r="99" spans="1:7" s="22" customFormat="1" ht="34.9" customHeight="1">
      <c r="A99" s="8"/>
      <c r="B99" s="7" t="s">
        <v>71</v>
      </c>
      <c r="C99" s="19" t="s">
        <v>26</v>
      </c>
      <c r="D99" s="107">
        <v>254.6216</v>
      </c>
      <c r="E99" s="20"/>
      <c r="F99" s="6"/>
      <c r="G99" s="77"/>
    </row>
    <row r="100" spans="1:7" s="22" customFormat="1" ht="34.9" customHeight="1">
      <c r="A100" s="8" t="s">
        <v>104</v>
      </c>
      <c r="B100" s="21" t="s">
        <v>105</v>
      </c>
      <c r="C100" s="19"/>
      <c r="D100" s="107"/>
      <c r="E100" s="20"/>
      <c r="F100" s="6"/>
      <c r="G100" s="77"/>
    </row>
    <row r="101" spans="1:7" s="22" customFormat="1" ht="34.9" customHeight="1">
      <c r="A101" s="8"/>
      <c r="B101" s="7" t="s">
        <v>71</v>
      </c>
      <c r="C101" s="19" t="s">
        <v>26</v>
      </c>
      <c r="D101" s="107">
        <v>372.83400000000006</v>
      </c>
      <c r="E101" s="20"/>
      <c r="F101" s="6"/>
      <c r="G101" s="77"/>
    </row>
    <row r="102" spans="1:7" s="22" customFormat="1" ht="37.15" customHeight="1">
      <c r="A102" s="8" t="s">
        <v>106</v>
      </c>
      <c r="B102" s="21" t="s">
        <v>107</v>
      </c>
      <c r="C102" s="19"/>
      <c r="D102" s="107"/>
      <c r="E102" s="20"/>
      <c r="F102" s="6"/>
      <c r="G102" s="77"/>
    </row>
    <row r="103" spans="1:7" s="22" customFormat="1" ht="34.9" customHeight="1">
      <c r="A103" s="8"/>
      <c r="B103" s="7" t="s">
        <v>71</v>
      </c>
      <c r="C103" s="19" t="s">
        <v>26</v>
      </c>
      <c r="D103" s="107">
        <v>6.7600000000000007</v>
      </c>
      <c r="E103" s="20"/>
      <c r="F103" s="6"/>
      <c r="G103" s="77"/>
    </row>
    <row r="104" spans="1:7" s="22" customFormat="1" ht="34.9" customHeight="1">
      <c r="A104" s="8" t="s">
        <v>108</v>
      </c>
      <c r="B104" s="21" t="s">
        <v>656</v>
      </c>
      <c r="C104" s="19"/>
      <c r="D104" s="107"/>
      <c r="E104" s="20"/>
      <c r="F104" s="6"/>
      <c r="G104" s="77"/>
    </row>
    <row r="105" spans="1:7" s="22" customFormat="1" ht="34.9" customHeight="1">
      <c r="A105" s="8"/>
      <c r="B105" s="7" t="s">
        <v>71</v>
      </c>
      <c r="C105" s="19" t="s">
        <v>26</v>
      </c>
      <c r="D105" s="107">
        <v>242.98009999999999</v>
      </c>
      <c r="E105" s="20"/>
      <c r="F105" s="6"/>
      <c r="G105" s="77"/>
    </row>
    <row r="106" spans="1:7" s="22" customFormat="1" ht="34.9" customHeight="1">
      <c r="A106" s="8"/>
      <c r="B106" s="24" t="s">
        <v>109</v>
      </c>
      <c r="C106" s="19"/>
      <c r="D106" s="107"/>
      <c r="E106" s="20"/>
      <c r="F106" s="6"/>
      <c r="G106" s="77"/>
    </row>
    <row r="107" spans="1:7" s="22" customFormat="1" ht="40.15" customHeight="1">
      <c r="A107" s="8" t="s">
        <v>110</v>
      </c>
      <c r="B107" s="21" t="s">
        <v>111</v>
      </c>
      <c r="C107" s="19"/>
      <c r="D107" s="107"/>
      <c r="E107" s="20"/>
      <c r="F107" s="6"/>
      <c r="G107" s="77"/>
    </row>
    <row r="108" spans="1:7" s="22" customFormat="1" ht="34.9" customHeight="1">
      <c r="A108" s="8"/>
      <c r="B108" s="7" t="s">
        <v>71</v>
      </c>
      <c r="C108" s="19" t="s">
        <v>26</v>
      </c>
      <c r="D108" s="107">
        <v>288.46100000000001</v>
      </c>
      <c r="E108" s="20"/>
      <c r="F108" s="6"/>
      <c r="G108" s="77"/>
    </row>
    <row r="109" spans="1:7" s="22" customFormat="1" ht="34.9" customHeight="1">
      <c r="A109" s="8" t="s">
        <v>112</v>
      </c>
      <c r="B109" s="21" t="s">
        <v>657</v>
      </c>
      <c r="C109" s="19"/>
      <c r="D109" s="107"/>
      <c r="E109" s="20"/>
      <c r="F109" s="6"/>
      <c r="G109" s="77"/>
    </row>
    <row r="110" spans="1:7" s="22" customFormat="1" ht="34.9" customHeight="1">
      <c r="A110" s="8"/>
      <c r="B110" s="7" t="s">
        <v>71</v>
      </c>
      <c r="C110" s="19" t="s">
        <v>26</v>
      </c>
      <c r="D110" s="107">
        <v>21.604000000000003</v>
      </c>
      <c r="E110" s="20"/>
      <c r="F110" s="6"/>
      <c r="G110" s="77"/>
    </row>
    <row r="111" spans="1:7" s="22" customFormat="1" ht="34.9" customHeight="1">
      <c r="A111" s="8"/>
      <c r="B111" s="24" t="s">
        <v>113</v>
      </c>
      <c r="C111" s="19"/>
      <c r="D111" s="107"/>
      <c r="E111" s="20"/>
      <c r="F111" s="6"/>
      <c r="G111" s="77"/>
    </row>
    <row r="112" spans="1:7" s="22" customFormat="1" ht="34.9" customHeight="1">
      <c r="A112" s="8" t="s">
        <v>114</v>
      </c>
      <c r="B112" s="21" t="s">
        <v>115</v>
      </c>
      <c r="C112" s="19"/>
      <c r="D112" s="107"/>
      <c r="E112" s="20"/>
      <c r="F112" s="6"/>
      <c r="G112" s="77"/>
    </row>
    <row r="113" spans="1:7" s="22" customFormat="1" ht="34.9" customHeight="1">
      <c r="A113" s="8"/>
      <c r="B113" s="7" t="s">
        <v>71</v>
      </c>
      <c r="C113" s="19" t="s">
        <v>26</v>
      </c>
      <c r="D113" s="107">
        <v>194.4</v>
      </c>
      <c r="E113" s="20"/>
      <c r="F113" s="6"/>
      <c r="G113" s="77"/>
    </row>
    <row r="114" spans="1:7" s="22" customFormat="1" ht="34.9" customHeight="1">
      <c r="A114" s="8" t="s">
        <v>116</v>
      </c>
      <c r="B114" s="21" t="s">
        <v>117</v>
      </c>
      <c r="C114" s="19"/>
      <c r="D114" s="107"/>
      <c r="E114" s="20"/>
      <c r="F114" s="6"/>
      <c r="G114" s="77"/>
    </row>
    <row r="115" spans="1:7" s="22" customFormat="1" ht="34.9" customHeight="1" thickBot="1">
      <c r="A115" s="8"/>
      <c r="B115" s="7" t="s">
        <v>5</v>
      </c>
      <c r="C115" s="19" t="s">
        <v>119</v>
      </c>
      <c r="D115" s="107">
        <v>62.8</v>
      </c>
      <c r="E115" s="20"/>
      <c r="F115" s="6"/>
      <c r="G115" s="77"/>
    </row>
    <row r="116" spans="1:7" s="1" customFormat="1" ht="27" customHeight="1" thickTop="1" thickBot="1">
      <c r="A116" s="91" t="s">
        <v>120</v>
      </c>
      <c r="B116" s="15"/>
      <c r="C116" s="16"/>
      <c r="D116" s="105"/>
      <c r="E116" s="16"/>
      <c r="F116" s="17"/>
      <c r="G116" s="77"/>
    </row>
    <row r="117" spans="1:7" s="1" customFormat="1" ht="27" customHeight="1" thickTop="1">
      <c r="A117" s="8" t="s">
        <v>121</v>
      </c>
      <c r="B117" s="18" t="s">
        <v>122</v>
      </c>
      <c r="C117" s="4"/>
      <c r="D117" s="104"/>
      <c r="E117" s="4"/>
      <c r="F117" s="6"/>
      <c r="G117" s="77"/>
    </row>
    <row r="118" spans="1:7" s="27" customFormat="1" ht="23.25">
      <c r="A118" s="26" t="s">
        <v>123</v>
      </c>
      <c r="B118" s="7" t="s">
        <v>124</v>
      </c>
      <c r="C118" s="4"/>
      <c r="D118" s="104"/>
      <c r="E118" s="5"/>
      <c r="F118" s="6"/>
      <c r="G118" s="79"/>
    </row>
    <row r="119" spans="1:7" s="27" customFormat="1" ht="23.25">
      <c r="A119" s="26"/>
      <c r="B119" s="7" t="s">
        <v>16</v>
      </c>
      <c r="C119" s="4" t="s">
        <v>15</v>
      </c>
      <c r="D119" s="104">
        <v>1</v>
      </c>
      <c r="E119" s="5"/>
      <c r="F119" s="6"/>
      <c r="G119" s="79"/>
    </row>
    <row r="120" spans="1:7" s="27" customFormat="1" ht="23.25">
      <c r="A120" s="26" t="s">
        <v>125</v>
      </c>
      <c r="B120" s="7" t="s">
        <v>684</v>
      </c>
      <c r="C120" s="4"/>
      <c r="D120" s="104"/>
      <c r="E120" s="5"/>
      <c r="F120" s="6"/>
      <c r="G120" s="79"/>
    </row>
    <row r="121" spans="1:7" s="27" customFormat="1" ht="23.25">
      <c r="A121" s="26"/>
      <c r="B121" s="7" t="s">
        <v>126</v>
      </c>
      <c r="C121" s="4" t="s">
        <v>127</v>
      </c>
      <c r="D121" s="104">
        <v>1</v>
      </c>
      <c r="E121" s="5"/>
      <c r="F121" s="6"/>
      <c r="G121" s="79"/>
    </row>
    <row r="122" spans="1:7" s="27" customFormat="1" ht="40.5">
      <c r="A122" s="26" t="s">
        <v>128</v>
      </c>
      <c r="B122" s="7" t="s">
        <v>129</v>
      </c>
      <c r="C122" s="4"/>
      <c r="D122" s="104"/>
      <c r="E122" s="5"/>
      <c r="F122" s="6"/>
      <c r="G122" s="79"/>
    </row>
    <row r="123" spans="1:7" s="27" customFormat="1" ht="23.25">
      <c r="A123" s="26"/>
      <c r="B123" s="7" t="s">
        <v>126</v>
      </c>
      <c r="C123" s="4" t="s">
        <v>127</v>
      </c>
      <c r="D123" s="104">
        <v>1</v>
      </c>
      <c r="E123" s="5"/>
      <c r="F123" s="6"/>
      <c r="G123" s="79"/>
    </row>
    <row r="124" spans="1:7" s="27" customFormat="1" ht="23.25">
      <c r="A124" s="26" t="s">
        <v>130</v>
      </c>
      <c r="B124" s="7" t="s">
        <v>131</v>
      </c>
      <c r="C124" s="4"/>
      <c r="D124" s="104"/>
      <c r="E124" s="5"/>
      <c r="F124" s="6"/>
      <c r="G124" s="79"/>
    </row>
    <row r="125" spans="1:7" s="27" customFormat="1" ht="23.25">
      <c r="A125" s="26"/>
      <c r="B125" s="7" t="s">
        <v>2</v>
      </c>
      <c r="C125" s="4"/>
      <c r="D125" s="104"/>
      <c r="E125" s="5"/>
      <c r="F125" s="6"/>
      <c r="G125" s="79"/>
    </row>
    <row r="126" spans="1:7" s="27" customFormat="1" ht="23.25">
      <c r="A126" s="26" t="s">
        <v>132</v>
      </c>
      <c r="B126" s="7" t="s">
        <v>133</v>
      </c>
      <c r="C126" s="4" t="s">
        <v>31</v>
      </c>
      <c r="D126" s="104">
        <v>98</v>
      </c>
      <c r="E126" s="5"/>
      <c r="F126" s="6"/>
      <c r="G126" s="79"/>
    </row>
    <row r="127" spans="1:7" s="27" customFormat="1" ht="23.25">
      <c r="A127" s="26" t="s">
        <v>134</v>
      </c>
      <c r="B127" s="7" t="s">
        <v>135</v>
      </c>
      <c r="C127" s="4"/>
      <c r="D127" s="104"/>
      <c r="E127" s="5"/>
      <c r="F127" s="6"/>
      <c r="G127" s="79"/>
    </row>
    <row r="128" spans="1:7" s="27" customFormat="1" ht="23.25">
      <c r="A128" s="26"/>
      <c r="B128" s="7" t="s">
        <v>2</v>
      </c>
      <c r="C128" s="4" t="s">
        <v>31</v>
      </c>
      <c r="D128" s="104"/>
      <c r="E128" s="5"/>
      <c r="F128" s="6"/>
      <c r="G128" s="79"/>
    </row>
    <row r="129" spans="1:7" s="27" customFormat="1" ht="23.25">
      <c r="A129" s="26" t="s">
        <v>132</v>
      </c>
      <c r="B129" s="7" t="s">
        <v>136</v>
      </c>
      <c r="C129" s="4" t="s">
        <v>31</v>
      </c>
      <c r="D129" s="104">
        <v>240</v>
      </c>
      <c r="E129" s="5"/>
      <c r="F129" s="6"/>
      <c r="G129" s="79"/>
    </row>
    <row r="130" spans="1:7" s="27" customFormat="1" ht="23.25">
      <c r="A130" s="26" t="s">
        <v>137</v>
      </c>
      <c r="B130" s="7" t="s">
        <v>138</v>
      </c>
      <c r="C130" s="4" t="s">
        <v>31</v>
      </c>
      <c r="D130" s="104">
        <v>110</v>
      </c>
      <c r="E130" s="5"/>
      <c r="F130" s="6"/>
      <c r="G130" s="79"/>
    </row>
    <row r="131" spans="1:7" s="27" customFormat="1" ht="23.25">
      <c r="A131" s="26" t="s">
        <v>139</v>
      </c>
      <c r="B131" s="7" t="s">
        <v>140</v>
      </c>
      <c r="C131" s="4" t="s">
        <v>31</v>
      </c>
      <c r="D131" s="104">
        <v>210</v>
      </c>
      <c r="E131" s="5"/>
      <c r="F131" s="6"/>
      <c r="G131" s="79"/>
    </row>
    <row r="132" spans="1:7" s="27" customFormat="1" ht="23.25">
      <c r="A132" s="26" t="s">
        <v>141</v>
      </c>
      <c r="B132" s="7" t="s">
        <v>142</v>
      </c>
      <c r="C132" s="4" t="s">
        <v>31</v>
      </c>
      <c r="D132" s="104">
        <v>108</v>
      </c>
      <c r="E132" s="5"/>
      <c r="F132" s="6"/>
      <c r="G132" s="79"/>
    </row>
    <row r="133" spans="1:7" s="27" customFormat="1" ht="23.25">
      <c r="A133" s="26" t="s">
        <v>143</v>
      </c>
      <c r="B133" s="7" t="s">
        <v>144</v>
      </c>
      <c r="C133" s="4" t="s">
        <v>31</v>
      </c>
      <c r="D133" s="104">
        <v>197</v>
      </c>
      <c r="E133" s="5"/>
      <c r="F133" s="6"/>
      <c r="G133" s="79"/>
    </row>
    <row r="134" spans="1:7" s="27" customFormat="1" ht="23.25">
      <c r="A134" s="26" t="s">
        <v>145</v>
      </c>
      <c r="B134" s="7" t="s">
        <v>146</v>
      </c>
      <c r="C134" s="4" t="s">
        <v>31</v>
      </c>
      <c r="D134" s="104">
        <v>57</v>
      </c>
      <c r="E134" s="5"/>
      <c r="F134" s="6"/>
      <c r="G134" s="79"/>
    </row>
    <row r="135" spans="1:7" s="27" customFormat="1" ht="23.25">
      <c r="A135" s="26" t="s">
        <v>147</v>
      </c>
      <c r="B135" s="7" t="s">
        <v>148</v>
      </c>
      <c r="C135" s="4" t="s">
        <v>31</v>
      </c>
      <c r="D135" s="104">
        <v>202</v>
      </c>
      <c r="E135" s="5"/>
      <c r="F135" s="6"/>
      <c r="G135" s="79"/>
    </row>
    <row r="136" spans="1:7" s="27" customFormat="1" ht="23.25">
      <c r="A136" s="26" t="s">
        <v>149</v>
      </c>
      <c r="B136" s="7" t="s">
        <v>150</v>
      </c>
      <c r="C136" s="4" t="s">
        <v>31</v>
      </c>
      <c r="D136" s="104">
        <v>130</v>
      </c>
      <c r="E136" s="5"/>
      <c r="F136" s="6"/>
      <c r="G136" s="79"/>
    </row>
    <row r="137" spans="1:7" s="27" customFormat="1" ht="23.25">
      <c r="A137" s="26" t="s">
        <v>151</v>
      </c>
      <c r="B137" s="7" t="s">
        <v>152</v>
      </c>
      <c r="C137" s="4" t="s">
        <v>31</v>
      </c>
      <c r="D137" s="104">
        <v>114</v>
      </c>
      <c r="E137" s="5"/>
      <c r="F137" s="6"/>
      <c r="G137" s="79"/>
    </row>
    <row r="138" spans="1:7" s="27" customFormat="1" ht="23.25">
      <c r="A138" s="26" t="s">
        <v>153</v>
      </c>
      <c r="B138" s="7" t="s">
        <v>154</v>
      </c>
      <c r="C138" s="4"/>
      <c r="D138" s="104"/>
      <c r="E138" s="5"/>
      <c r="F138" s="6"/>
      <c r="G138" s="79"/>
    </row>
    <row r="139" spans="1:7" s="27" customFormat="1" ht="23.25">
      <c r="A139" s="26" t="s">
        <v>132</v>
      </c>
      <c r="B139" s="7" t="s">
        <v>155</v>
      </c>
      <c r="C139" s="4" t="s">
        <v>31</v>
      </c>
      <c r="D139" s="104">
        <v>476</v>
      </c>
      <c r="E139" s="5"/>
      <c r="F139" s="6"/>
      <c r="G139" s="79"/>
    </row>
    <row r="140" spans="1:7" s="27" customFormat="1" ht="23.25">
      <c r="A140" s="26" t="s">
        <v>137</v>
      </c>
      <c r="B140" s="7" t="s">
        <v>156</v>
      </c>
      <c r="C140" s="4" t="s">
        <v>31</v>
      </c>
      <c r="D140" s="104">
        <v>259</v>
      </c>
      <c r="E140" s="5"/>
      <c r="F140" s="6"/>
      <c r="G140" s="79"/>
    </row>
    <row r="141" spans="1:7" s="27" customFormat="1" ht="23.25">
      <c r="A141" s="26" t="s">
        <v>157</v>
      </c>
      <c r="B141" s="7" t="s">
        <v>158</v>
      </c>
      <c r="C141" s="4"/>
      <c r="D141" s="104"/>
      <c r="E141" s="5"/>
      <c r="F141" s="6"/>
      <c r="G141" s="79"/>
    </row>
    <row r="142" spans="1:7" s="27" customFormat="1" ht="23.25">
      <c r="A142" s="26"/>
      <c r="B142" s="7" t="s">
        <v>159</v>
      </c>
      <c r="C142" s="4"/>
      <c r="D142" s="104"/>
      <c r="E142" s="5"/>
      <c r="F142" s="6"/>
      <c r="G142" s="79"/>
    </row>
    <row r="143" spans="1:7" s="27" customFormat="1" ht="23.25">
      <c r="A143" s="26" t="s">
        <v>132</v>
      </c>
      <c r="B143" s="7" t="s">
        <v>160</v>
      </c>
      <c r="C143" s="4" t="s">
        <v>0</v>
      </c>
      <c r="D143" s="104">
        <v>1</v>
      </c>
      <c r="E143" s="5"/>
      <c r="F143" s="6"/>
      <c r="G143" s="79"/>
    </row>
    <row r="144" spans="1:7" s="27" customFormat="1" ht="23.25">
      <c r="A144" s="26" t="s">
        <v>137</v>
      </c>
      <c r="B144" s="7" t="s">
        <v>161</v>
      </c>
      <c r="C144" s="4" t="s">
        <v>0</v>
      </c>
      <c r="D144" s="104">
        <v>1</v>
      </c>
      <c r="E144" s="5"/>
      <c r="F144" s="6"/>
      <c r="G144" s="79"/>
    </row>
    <row r="145" spans="1:7" s="27" customFormat="1" ht="23.25">
      <c r="A145" s="26" t="s">
        <v>139</v>
      </c>
      <c r="B145" s="7" t="s">
        <v>162</v>
      </c>
      <c r="C145" s="4" t="s">
        <v>0</v>
      </c>
      <c r="D145" s="104">
        <v>1</v>
      </c>
      <c r="E145" s="5"/>
      <c r="F145" s="6"/>
      <c r="G145" s="79"/>
    </row>
    <row r="146" spans="1:7" s="27" customFormat="1" ht="23.25">
      <c r="A146" s="26" t="s">
        <v>141</v>
      </c>
      <c r="B146" s="7" t="s">
        <v>163</v>
      </c>
      <c r="C146" s="4" t="s">
        <v>0</v>
      </c>
      <c r="D146" s="104">
        <v>1</v>
      </c>
      <c r="E146" s="5"/>
      <c r="F146" s="6"/>
      <c r="G146" s="79"/>
    </row>
    <row r="147" spans="1:7" s="27" customFormat="1" ht="23.25">
      <c r="A147" s="26" t="s">
        <v>143</v>
      </c>
      <c r="B147" s="7" t="s">
        <v>164</v>
      </c>
      <c r="C147" s="4" t="s">
        <v>0</v>
      </c>
      <c r="D147" s="104">
        <v>1</v>
      </c>
      <c r="E147" s="5"/>
      <c r="F147" s="6"/>
      <c r="G147" s="79"/>
    </row>
    <row r="148" spans="1:7" s="27" customFormat="1" ht="23.25">
      <c r="A148" s="26" t="s">
        <v>145</v>
      </c>
      <c r="B148" s="7" t="s">
        <v>165</v>
      </c>
      <c r="C148" s="4" t="s">
        <v>0</v>
      </c>
      <c r="D148" s="104">
        <v>2</v>
      </c>
      <c r="E148" s="5"/>
      <c r="F148" s="6"/>
      <c r="G148" s="79"/>
    </row>
    <row r="149" spans="1:7" s="27" customFormat="1" ht="23.25">
      <c r="A149" s="26" t="s">
        <v>147</v>
      </c>
      <c r="B149" s="7" t="s">
        <v>166</v>
      </c>
      <c r="C149" s="4" t="s">
        <v>0</v>
      </c>
      <c r="D149" s="104">
        <v>7</v>
      </c>
      <c r="E149" s="5"/>
      <c r="F149" s="6"/>
      <c r="G149" s="79"/>
    </row>
    <row r="150" spans="1:7" s="27" customFormat="1" ht="23.25">
      <c r="A150" s="26" t="s">
        <v>149</v>
      </c>
      <c r="B150" s="7" t="s">
        <v>167</v>
      </c>
      <c r="C150" s="4" t="s">
        <v>0</v>
      </c>
      <c r="D150" s="104">
        <v>6</v>
      </c>
      <c r="E150" s="5"/>
      <c r="F150" s="6"/>
      <c r="G150" s="79"/>
    </row>
    <row r="151" spans="1:7" s="27" customFormat="1" ht="24" thickBot="1">
      <c r="A151" s="26" t="s">
        <v>151</v>
      </c>
      <c r="B151" s="7" t="s">
        <v>168</v>
      </c>
      <c r="C151" s="4" t="s">
        <v>0</v>
      </c>
      <c r="D151" s="104">
        <v>1</v>
      </c>
      <c r="E151" s="5"/>
      <c r="F151" s="6"/>
      <c r="G151" s="79"/>
    </row>
    <row r="152" spans="1:7" s="1" customFormat="1" ht="27" customHeight="1" thickTop="1" thickBot="1">
      <c r="A152" s="28" t="s">
        <v>169</v>
      </c>
      <c r="B152" s="15"/>
      <c r="C152" s="16"/>
      <c r="D152" s="105"/>
      <c r="E152" s="16"/>
      <c r="F152" s="17"/>
      <c r="G152" s="77"/>
    </row>
    <row r="153" spans="1:7" s="1" customFormat="1" ht="27" customHeight="1" thickTop="1">
      <c r="A153" s="8"/>
      <c r="B153" s="18" t="s">
        <v>170</v>
      </c>
      <c r="C153" s="4"/>
      <c r="D153" s="104"/>
      <c r="E153" s="4"/>
      <c r="F153" s="6"/>
      <c r="G153" s="77"/>
    </row>
    <row r="154" spans="1:7" s="27" customFormat="1" ht="23.25">
      <c r="A154" s="26" t="s">
        <v>171</v>
      </c>
      <c r="B154" s="7" t="s">
        <v>172</v>
      </c>
      <c r="C154" s="4"/>
      <c r="D154" s="104"/>
      <c r="E154" s="5"/>
      <c r="F154" s="6"/>
      <c r="G154" s="79"/>
    </row>
    <row r="155" spans="1:7" s="27" customFormat="1" ht="23.25">
      <c r="A155" s="26"/>
      <c r="B155" s="7" t="s">
        <v>5</v>
      </c>
      <c r="C155" s="4" t="s">
        <v>31</v>
      </c>
      <c r="D155" s="104"/>
      <c r="E155" s="5"/>
      <c r="F155" s="6"/>
      <c r="G155" s="79"/>
    </row>
    <row r="156" spans="1:7" s="27" customFormat="1" ht="23.25">
      <c r="A156" s="26" t="s">
        <v>132</v>
      </c>
      <c r="B156" s="7" t="s">
        <v>173</v>
      </c>
      <c r="C156" s="4" t="s">
        <v>31</v>
      </c>
      <c r="D156" s="104">
        <v>75</v>
      </c>
      <c r="E156" s="5"/>
      <c r="F156" s="6"/>
      <c r="G156" s="79"/>
    </row>
    <row r="157" spans="1:7" s="27" customFormat="1" ht="23.25">
      <c r="A157" s="26" t="s">
        <v>137</v>
      </c>
      <c r="B157" s="7" t="s">
        <v>174</v>
      </c>
      <c r="C157" s="4" t="s">
        <v>31</v>
      </c>
      <c r="D157" s="104">
        <v>125</v>
      </c>
      <c r="E157" s="5"/>
      <c r="F157" s="6"/>
      <c r="G157" s="79"/>
    </row>
    <row r="158" spans="1:7" s="27" customFormat="1" ht="23.25">
      <c r="A158" s="26" t="s">
        <v>139</v>
      </c>
      <c r="B158" s="7" t="s">
        <v>175</v>
      </c>
      <c r="C158" s="4" t="s">
        <v>31</v>
      </c>
      <c r="D158" s="104">
        <v>125</v>
      </c>
      <c r="E158" s="5"/>
      <c r="F158" s="6"/>
      <c r="G158" s="79"/>
    </row>
    <row r="159" spans="1:7" s="27" customFormat="1" ht="23.25">
      <c r="A159" s="26" t="s">
        <v>141</v>
      </c>
      <c r="B159" s="7" t="s">
        <v>176</v>
      </c>
      <c r="C159" s="4" t="s">
        <v>31</v>
      </c>
      <c r="D159" s="104">
        <v>30</v>
      </c>
      <c r="E159" s="5"/>
      <c r="F159" s="6"/>
      <c r="G159" s="79"/>
    </row>
    <row r="160" spans="1:7" s="27" customFormat="1" ht="23.25">
      <c r="A160" s="26" t="s">
        <v>143</v>
      </c>
      <c r="B160" s="7" t="s">
        <v>177</v>
      </c>
      <c r="C160" s="4" t="s">
        <v>31</v>
      </c>
      <c r="D160" s="104">
        <v>120</v>
      </c>
      <c r="E160" s="5"/>
      <c r="F160" s="6"/>
      <c r="G160" s="79"/>
    </row>
    <row r="161" spans="1:7" s="27" customFormat="1" ht="23.25">
      <c r="A161" s="26" t="s">
        <v>145</v>
      </c>
      <c r="B161" s="7" t="s">
        <v>178</v>
      </c>
      <c r="C161" s="4" t="s">
        <v>31</v>
      </c>
      <c r="D161" s="104">
        <v>170</v>
      </c>
      <c r="E161" s="5"/>
      <c r="F161" s="6"/>
      <c r="G161" s="79"/>
    </row>
    <row r="162" spans="1:7" s="27" customFormat="1" ht="23.25">
      <c r="A162" s="26" t="s">
        <v>147</v>
      </c>
      <c r="B162" s="7" t="s">
        <v>179</v>
      </c>
      <c r="C162" s="4" t="s">
        <v>31</v>
      </c>
      <c r="D162" s="104">
        <v>55</v>
      </c>
      <c r="E162" s="5"/>
      <c r="F162" s="6"/>
      <c r="G162" s="79"/>
    </row>
    <row r="163" spans="1:7" s="27" customFormat="1" ht="23.25">
      <c r="A163" s="26" t="s">
        <v>149</v>
      </c>
      <c r="B163" s="7" t="s">
        <v>180</v>
      </c>
      <c r="C163" s="4" t="s">
        <v>31</v>
      </c>
      <c r="D163" s="104">
        <v>160</v>
      </c>
      <c r="E163" s="5"/>
      <c r="F163" s="6"/>
      <c r="G163" s="79"/>
    </row>
    <row r="164" spans="1:7" s="27" customFormat="1" ht="23.25">
      <c r="A164" s="26" t="s">
        <v>151</v>
      </c>
      <c r="B164" s="7" t="s">
        <v>181</v>
      </c>
      <c r="C164" s="4" t="s">
        <v>31</v>
      </c>
      <c r="D164" s="104">
        <v>397</v>
      </c>
      <c r="E164" s="5"/>
      <c r="F164" s="6"/>
      <c r="G164" s="79"/>
    </row>
    <row r="165" spans="1:7" s="27" customFormat="1" ht="23.25">
      <c r="A165" s="26" t="s">
        <v>182</v>
      </c>
      <c r="B165" s="7" t="s">
        <v>183</v>
      </c>
      <c r="C165" s="4" t="s">
        <v>31</v>
      </c>
      <c r="D165" s="104">
        <v>130</v>
      </c>
      <c r="E165" s="5"/>
      <c r="F165" s="6"/>
      <c r="G165" s="79"/>
    </row>
    <row r="166" spans="1:7" s="27" customFormat="1" ht="23.25">
      <c r="A166" s="26" t="s">
        <v>184</v>
      </c>
      <c r="B166" s="7" t="s">
        <v>185</v>
      </c>
      <c r="C166" s="4"/>
      <c r="D166" s="104"/>
      <c r="E166" s="5"/>
      <c r="F166" s="6"/>
      <c r="G166" s="79"/>
    </row>
    <row r="167" spans="1:7" s="27" customFormat="1" ht="23.25">
      <c r="A167" s="26" t="s">
        <v>132</v>
      </c>
      <c r="B167" s="7" t="s">
        <v>186</v>
      </c>
      <c r="C167" s="4"/>
      <c r="D167" s="104"/>
      <c r="E167" s="5"/>
      <c r="F167" s="6"/>
      <c r="G167" s="79"/>
    </row>
    <row r="168" spans="1:7" s="27" customFormat="1" ht="23.25">
      <c r="A168" s="26"/>
      <c r="B168" s="7" t="s">
        <v>187</v>
      </c>
      <c r="C168" s="4" t="s">
        <v>31</v>
      </c>
      <c r="D168" s="104">
        <v>586</v>
      </c>
      <c r="E168" s="5"/>
      <c r="F168" s="6"/>
      <c r="G168" s="79"/>
    </row>
    <row r="169" spans="1:7" s="27" customFormat="1" ht="23.25">
      <c r="A169" s="26" t="s">
        <v>137</v>
      </c>
      <c r="B169" s="7" t="s">
        <v>188</v>
      </c>
      <c r="C169" s="4"/>
      <c r="D169" s="104"/>
      <c r="E169" s="5"/>
      <c r="F169" s="6"/>
      <c r="G169" s="79"/>
    </row>
    <row r="170" spans="1:7" s="27" customFormat="1" ht="23.25">
      <c r="A170" s="26"/>
      <c r="B170" s="7" t="s">
        <v>187</v>
      </c>
      <c r="C170" s="4" t="s">
        <v>31</v>
      </c>
      <c r="D170" s="104">
        <v>105</v>
      </c>
      <c r="E170" s="5"/>
      <c r="F170" s="6"/>
      <c r="G170" s="79"/>
    </row>
    <row r="171" spans="1:7" s="27" customFormat="1" ht="23.25">
      <c r="A171" s="26" t="s">
        <v>189</v>
      </c>
      <c r="B171" s="7" t="s">
        <v>190</v>
      </c>
      <c r="C171" s="4"/>
      <c r="D171" s="104"/>
      <c r="E171" s="5"/>
      <c r="F171" s="6"/>
      <c r="G171" s="79"/>
    </row>
    <row r="172" spans="1:7" s="27" customFormat="1" ht="23.25">
      <c r="A172" s="26"/>
      <c r="B172" s="7" t="s">
        <v>191</v>
      </c>
      <c r="C172" s="4" t="s">
        <v>0</v>
      </c>
      <c r="D172" s="104">
        <v>15</v>
      </c>
      <c r="E172" s="5"/>
      <c r="F172" s="6"/>
      <c r="G172" s="79"/>
    </row>
    <row r="173" spans="1:7" s="27" customFormat="1" ht="23.25">
      <c r="A173" s="26" t="s">
        <v>192</v>
      </c>
      <c r="B173" s="7" t="s">
        <v>193</v>
      </c>
      <c r="C173" s="4"/>
      <c r="D173" s="104"/>
      <c r="E173" s="5"/>
      <c r="F173" s="6"/>
      <c r="G173" s="79"/>
    </row>
    <row r="174" spans="1:7" s="27" customFormat="1" ht="24" thickBot="1">
      <c r="A174" s="26"/>
      <c r="B174" s="7" t="s">
        <v>191</v>
      </c>
      <c r="C174" s="4" t="s">
        <v>0</v>
      </c>
      <c r="D174" s="104">
        <v>15</v>
      </c>
      <c r="E174" s="5"/>
      <c r="F174" s="6"/>
      <c r="G174" s="79"/>
    </row>
    <row r="175" spans="1:7" s="1" customFormat="1" ht="27" customHeight="1" thickTop="1" thickBot="1">
      <c r="A175" s="28" t="s">
        <v>194</v>
      </c>
      <c r="B175" s="15"/>
      <c r="C175" s="16"/>
      <c r="D175" s="105"/>
      <c r="E175" s="16"/>
      <c r="F175" s="17"/>
      <c r="G175" s="77"/>
    </row>
    <row r="176" spans="1:7" s="1" customFormat="1" ht="27" customHeight="1" thickTop="1">
      <c r="A176" s="8"/>
      <c r="B176" s="18" t="s">
        <v>195</v>
      </c>
      <c r="C176" s="4"/>
      <c r="D176" s="104"/>
      <c r="E176" s="4"/>
      <c r="F176" s="6"/>
      <c r="G176" s="77"/>
    </row>
    <row r="177" spans="1:7" s="27" customFormat="1" ht="23.25">
      <c r="A177" s="26" t="s">
        <v>196</v>
      </c>
      <c r="B177" s="7" t="s">
        <v>197</v>
      </c>
      <c r="C177" s="4"/>
      <c r="D177" s="104"/>
      <c r="E177" s="5"/>
      <c r="F177" s="6"/>
      <c r="G177" s="79"/>
    </row>
    <row r="178" spans="1:7" s="27" customFormat="1" ht="23.25">
      <c r="A178" s="26"/>
      <c r="B178" s="7" t="s">
        <v>191</v>
      </c>
      <c r="C178" s="4" t="s">
        <v>0</v>
      </c>
      <c r="D178" s="104"/>
      <c r="E178" s="5"/>
      <c r="F178" s="6"/>
      <c r="G178" s="79"/>
    </row>
    <row r="179" spans="1:7" s="27" customFormat="1" ht="23.25">
      <c r="A179" s="26" t="s">
        <v>132</v>
      </c>
      <c r="B179" s="7" t="s">
        <v>198</v>
      </c>
      <c r="C179" s="4" t="s">
        <v>0</v>
      </c>
      <c r="D179" s="104">
        <v>14</v>
      </c>
      <c r="E179" s="5"/>
      <c r="F179" s="6"/>
      <c r="G179" s="79"/>
    </row>
    <row r="180" spans="1:7" s="27" customFormat="1" ht="23.25">
      <c r="A180" s="26" t="s">
        <v>137</v>
      </c>
      <c r="B180" s="7" t="s">
        <v>199</v>
      </c>
      <c r="C180" s="4" t="s">
        <v>0</v>
      </c>
      <c r="D180" s="104">
        <v>26</v>
      </c>
      <c r="E180" s="5"/>
      <c r="F180" s="6"/>
      <c r="G180" s="79"/>
    </row>
    <row r="181" spans="1:7" s="27" customFormat="1" ht="23.25">
      <c r="A181" s="26" t="s">
        <v>139</v>
      </c>
      <c r="B181" s="7" t="s">
        <v>200</v>
      </c>
      <c r="C181" s="4" t="s">
        <v>0</v>
      </c>
      <c r="D181" s="104">
        <v>21</v>
      </c>
      <c r="E181" s="5"/>
      <c r="F181" s="6"/>
      <c r="G181" s="79"/>
    </row>
    <row r="182" spans="1:7" s="27" customFormat="1" ht="24" thickBot="1">
      <c r="A182" s="26" t="s">
        <v>141</v>
      </c>
      <c r="B182" s="7" t="s">
        <v>201</v>
      </c>
      <c r="C182" s="4" t="s">
        <v>0</v>
      </c>
      <c r="D182" s="104">
        <v>21</v>
      </c>
      <c r="E182" s="5"/>
      <c r="F182" s="6"/>
      <c r="G182" s="79"/>
    </row>
    <row r="183" spans="1:7" s="1" customFormat="1" ht="27" customHeight="1" thickTop="1" thickBot="1">
      <c r="A183" s="28" t="s">
        <v>202</v>
      </c>
      <c r="B183" s="15"/>
      <c r="C183" s="16"/>
      <c r="D183" s="105"/>
      <c r="E183" s="16"/>
      <c r="F183" s="17"/>
      <c r="G183" s="77"/>
    </row>
    <row r="184" spans="1:7" s="1" customFormat="1" ht="27" customHeight="1" thickTop="1">
      <c r="A184" s="8"/>
      <c r="B184" s="18" t="s">
        <v>4</v>
      </c>
      <c r="C184" s="4"/>
      <c r="D184" s="104"/>
      <c r="E184" s="4"/>
      <c r="F184" s="6"/>
      <c r="G184" s="77"/>
    </row>
    <row r="185" spans="1:7" s="27" customFormat="1" ht="23.25">
      <c r="A185" s="26" t="s">
        <v>203</v>
      </c>
      <c r="B185" s="7" t="s">
        <v>204</v>
      </c>
      <c r="C185" s="4"/>
      <c r="D185" s="104"/>
      <c r="E185" s="5"/>
      <c r="F185" s="6"/>
      <c r="G185" s="79"/>
    </row>
    <row r="186" spans="1:7" s="27" customFormat="1" ht="23.25">
      <c r="A186" s="26"/>
      <c r="B186" s="7" t="s">
        <v>159</v>
      </c>
      <c r="C186" s="4" t="s">
        <v>0</v>
      </c>
      <c r="D186" s="104">
        <v>2</v>
      </c>
      <c r="E186" s="5"/>
      <c r="F186" s="6"/>
      <c r="G186" s="79"/>
    </row>
    <row r="187" spans="1:7" s="27" customFormat="1" ht="23.25">
      <c r="A187" s="26" t="s">
        <v>205</v>
      </c>
      <c r="B187" s="7" t="s">
        <v>206</v>
      </c>
      <c r="C187" s="4"/>
      <c r="D187" s="104"/>
      <c r="E187" s="5"/>
      <c r="F187" s="6"/>
      <c r="G187" s="79"/>
    </row>
    <row r="188" spans="1:7" s="27" customFormat="1" ht="23.25">
      <c r="A188" s="26"/>
      <c r="B188" s="7" t="s">
        <v>159</v>
      </c>
      <c r="C188" s="4" t="s">
        <v>0</v>
      </c>
      <c r="D188" s="104">
        <v>9</v>
      </c>
      <c r="E188" s="5"/>
      <c r="F188" s="6"/>
      <c r="G188" s="79"/>
    </row>
    <row r="189" spans="1:7" s="27" customFormat="1" ht="23.25">
      <c r="A189" s="26" t="s">
        <v>207</v>
      </c>
      <c r="B189" s="7" t="s">
        <v>208</v>
      </c>
      <c r="C189" s="4"/>
      <c r="D189" s="104"/>
      <c r="E189" s="5"/>
      <c r="F189" s="6"/>
      <c r="G189" s="79"/>
    </row>
    <row r="190" spans="1:7" s="27" customFormat="1" ht="23.25">
      <c r="A190" s="26"/>
      <c r="B190" s="7" t="s">
        <v>209</v>
      </c>
      <c r="C190" s="4" t="s">
        <v>210</v>
      </c>
      <c r="D190" s="104">
        <v>31</v>
      </c>
      <c r="E190" s="5"/>
      <c r="F190" s="6"/>
      <c r="G190" s="79"/>
    </row>
    <row r="191" spans="1:7" s="27" customFormat="1" ht="23.25">
      <c r="A191" s="26" t="s">
        <v>211</v>
      </c>
      <c r="B191" s="7" t="s">
        <v>658</v>
      </c>
      <c r="C191" s="4"/>
      <c r="D191" s="104"/>
      <c r="E191" s="5"/>
      <c r="F191" s="6"/>
      <c r="G191" s="79"/>
    </row>
    <row r="192" spans="1:7" s="27" customFormat="1" ht="23.25">
      <c r="A192" s="26"/>
      <c r="B192" s="7" t="s">
        <v>209</v>
      </c>
      <c r="C192" s="4" t="s">
        <v>210</v>
      </c>
      <c r="D192" s="104">
        <v>2</v>
      </c>
      <c r="E192" s="5"/>
      <c r="F192" s="6"/>
      <c r="G192" s="79"/>
    </row>
    <row r="193" spans="1:7" s="27" customFormat="1" ht="23.25">
      <c r="A193" s="26" t="s">
        <v>212</v>
      </c>
      <c r="B193" s="7" t="s">
        <v>213</v>
      </c>
      <c r="C193" s="4"/>
      <c r="D193" s="104"/>
      <c r="E193" s="5"/>
      <c r="F193" s="6"/>
      <c r="G193" s="79"/>
    </row>
    <row r="194" spans="1:7" s="27" customFormat="1" ht="23.25">
      <c r="A194" s="26"/>
      <c r="B194" s="7" t="s">
        <v>209</v>
      </c>
      <c r="C194" s="4" t="s">
        <v>210</v>
      </c>
      <c r="D194" s="104">
        <v>2</v>
      </c>
      <c r="E194" s="5"/>
      <c r="F194" s="6"/>
      <c r="G194" s="79"/>
    </row>
    <row r="195" spans="1:7" s="27" customFormat="1" ht="23.25">
      <c r="A195" s="26" t="s">
        <v>214</v>
      </c>
      <c r="B195" s="7" t="s">
        <v>215</v>
      </c>
      <c r="C195" s="4"/>
      <c r="D195" s="104"/>
      <c r="E195" s="5"/>
      <c r="F195" s="6"/>
      <c r="G195" s="79"/>
    </row>
    <row r="196" spans="1:7" s="27" customFormat="1" ht="23.25">
      <c r="A196" s="26"/>
      <c r="B196" s="7" t="s">
        <v>209</v>
      </c>
      <c r="C196" s="4" t="s">
        <v>210</v>
      </c>
      <c r="D196" s="104">
        <v>1</v>
      </c>
      <c r="E196" s="5"/>
      <c r="F196" s="6"/>
      <c r="G196" s="79"/>
    </row>
    <row r="197" spans="1:7" s="27" customFormat="1" ht="23.25">
      <c r="A197" s="26" t="s">
        <v>216</v>
      </c>
      <c r="B197" s="7" t="s">
        <v>217</v>
      </c>
      <c r="C197" s="4"/>
      <c r="D197" s="104"/>
      <c r="E197" s="5"/>
      <c r="F197" s="6"/>
      <c r="G197" s="79"/>
    </row>
    <row r="198" spans="1:7" s="27" customFormat="1" ht="23.25">
      <c r="A198" s="26"/>
      <c r="B198" s="7" t="s">
        <v>191</v>
      </c>
      <c r="C198" s="4" t="s">
        <v>0</v>
      </c>
      <c r="D198" s="104"/>
      <c r="E198" s="5"/>
      <c r="F198" s="6"/>
      <c r="G198" s="79"/>
    </row>
    <row r="199" spans="1:7" s="27" customFormat="1" ht="23.25">
      <c r="A199" s="26" t="s">
        <v>132</v>
      </c>
      <c r="B199" s="7" t="s">
        <v>218</v>
      </c>
      <c r="C199" s="4" t="s">
        <v>0</v>
      </c>
      <c r="D199" s="104">
        <v>31</v>
      </c>
      <c r="E199" s="5"/>
      <c r="F199" s="6"/>
      <c r="G199" s="79"/>
    </row>
    <row r="200" spans="1:7" s="27" customFormat="1" ht="23.25">
      <c r="A200" s="26" t="s">
        <v>137</v>
      </c>
      <c r="B200" s="7" t="s">
        <v>219</v>
      </c>
      <c r="C200" s="4" t="s">
        <v>0</v>
      </c>
      <c r="D200" s="104">
        <v>5</v>
      </c>
      <c r="E200" s="5"/>
      <c r="F200" s="6"/>
      <c r="G200" s="79"/>
    </row>
    <row r="201" spans="1:7" s="27" customFormat="1" ht="24" thickBot="1">
      <c r="A201" s="26" t="s">
        <v>139</v>
      </c>
      <c r="B201" s="7" t="s">
        <v>220</v>
      </c>
      <c r="C201" s="4" t="s">
        <v>0</v>
      </c>
      <c r="D201" s="104">
        <v>5</v>
      </c>
      <c r="E201" s="5"/>
      <c r="F201" s="6"/>
      <c r="G201" s="79"/>
    </row>
    <row r="202" spans="1:7" s="1" customFormat="1" ht="27" customHeight="1" thickTop="1" thickBot="1">
      <c r="A202" s="28" t="s">
        <v>221</v>
      </c>
      <c r="B202" s="15"/>
      <c r="C202" s="16"/>
      <c r="D202" s="105"/>
      <c r="E202" s="16"/>
      <c r="F202" s="17"/>
      <c r="G202" s="77"/>
    </row>
    <row r="203" spans="1:7" s="1" customFormat="1" ht="27" customHeight="1" thickTop="1">
      <c r="A203" s="8"/>
      <c r="B203" s="18" t="s">
        <v>222</v>
      </c>
      <c r="C203" s="4"/>
      <c r="D203" s="104"/>
      <c r="E203" s="4"/>
      <c r="F203" s="6"/>
      <c r="G203" s="77"/>
    </row>
    <row r="204" spans="1:7" s="27" customFormat="1" ht="23.25">
      <c r="A204" s="26" t="s">
        <v>223</v>
      </c>
      <c r="B204" s="7" t="s">
        <v>224</v>
      </c>
      <c r="C204" s="4"/>
      <c r="D204" s="104"/>
      <c r="E204" s="5"/>
      <c r="F204" s="6"/>
      <c r="G204" s="79"/>
    </row>
    <row r="205" spans="1:7" s="27" customFormat="1" ht="23.25">
      <c r="A205" s="26"/>
      <c r="B205" s="7" t="s">
        <v>159</v>
      </c>
      <c r="C205" s="4" t="s">
        <v>0</v>
      </c>
      <c r="D205" s="104"/>
      <c r="E205" s="5"/>
      <c r="F205" s="6"/>
      <c r="G205" s="79"/>
    </row>
    <row r="206" spans="1:7" s="27" customFormat="1" ht="23.25">
      <c r="A206" s="26" t="s">
        <v>132</v>
      </c>
      <c r="B206" s="7" t="s">
        <v>225</v>
      </c>
      <c r="C206" s="4" t="s">
        <v>0</v>
      </c>
      <c r="D206" s="104">
        <v>18</v>
      </c>
      <c r="E206" s="5"/>
      <c r="F206" s="6"/>
      <c r="G206" s="79"/>
    </row>
    <row r="207" spans="1:7" s="27" customFormat="1" ht="23.25">
      <c r="A207" s="26" t="s">
        <v>137</v>
      </c>
      <c r="B207" s="7" t="s">
        <v>226</v>
      </c>
      <c r="C207" s="4" t="s">
        <v>0</v>
      </c>
      <c r="D207" s="104">
        <v>28</v>
      </c>
      <c r="E207" s="5"/>
      <c r="F207" s="6"/>
      <c r="G207" s="79"/>
    </row>
    <row r="208" spans="1:7" s="27" customFormat="1" ht="23.25">
      <c r="A208" s="26" t="s">
        <v>227</v>
      </c>
      <c r="B208" s="7" t="s">
        <v>229</v>
      </c>
      <c r="C208" s="4"/>
      <c r="D208" s="104"/>
      <c r="E208" s="5"/>
      <c r="F208" s="6"/>
      <c r="G208" s="79"/>
    </row>
    <row r="209" spans="1:7" s="27" customFormat="1" ht="23.25">
      <c r="A209" s="26"/>
      <c r="B209" s="7" t="s">
        <v>2</v>
      </c>
      <c r="C209" s="4" t="s">
        <v>31</v>
      </c>
      <c r="D209" s="104">
        <v>147</v>
      </c>
      <c r="E209" s="5"/>
      <c r="F209" s="6"/>
      <c r="G209" s="79"/>
    </row>
    <row r="210" spans="1:7" s="27" customFormat="1" ht="23.25">
      <c r="A210" s="26" t="s">
        <v>230</v>
      </c>
      <c r="B210" s="7" t="s">
        <v>659</v>
      </c>
      <c r="C210" s="4"/>
      <c r="D210" s="104"/>
      <c r="E210" s="5"/>
      <c r="F210" s="6"/>
      <c r="G210" s="79"/>
    </row>
    <row r="211" spans="1:7" s="27" customFormat="1" ht="23.25">
      <c r="A211" s="26"/>
      <c r="B211" s="7" t="s">
        <v>159</v>
      </c>
      <c r="C211" s="4" t="s">
        <v>0</v>
      </c>
      <c r="D211" s="104">
        <v>55</v>
      </c>
      <c r="E211" s="5"/>
      <c r="F211" s="6"/>
      <c r="G211" s="79"/>
    </row>
    <row r="212" spans="1:7" s="27" customFormat="1" ht="23.25">
      <c r="A212" s="71" t="s">
        <v>232</v>
      </c>
      <c r="B212" s="7" t="s">
        <v>233</v>
      </c>
      <c r="C212" s="4"/>
      <c r="D212" s="108"/>
      <c r="E212" s="5"/>
      <c r="F212" s="6"/>
      <c r="G212" s="79"/>
    </row>
    <row r="213" spans="1:7" s="27" customFormat="1" ht="24" thickBot="1">
      <c r="A213" s="71"/>
      <c r="B213" s="7" t="s">
        <v>159</v>
      </c>
      <c r="C213" s="4" t="s">
        <v>0</v>
      </c>
      <c r="D213" s="108">
        <v>1</v>
      </c>
      <c r="E213" s="5"/>
      <c r="F213" s="6"/>
      <c r="G213" s="79"/>
    </row>
    <row r="214" spans="1:7" s="1" customFormat="1" ht="27" customHeight="1" thickTop="1" thickBot="1">
      <c r="A214" s="28"/>
      <c r="B214" s="15" t="s">
        <v>234</v>
      </c>
      <c r="C214" s="16"/>
      <c r="D214" s="105"/>
      <c r="E214" s="16"/>
      <c r="F214" s="17"/>
      <c r="G214" s="77"/>
    </row>
    <row r="215" spans="1:7" s="1" customFormat="1" ht="27" customHeight="1" thickTop="1">
      <c r="A215" s="8"/>
      <c r="B215" s="18" t="s">
        <v>235</v>
      </c>
      <c r="C215" s="4"/>
      <c r="D215" s="104"/>
      <c r="E215" s="4"/>
      <c r="F215" s="6"/>
      <c r="G215" s="77"/>
    </row>
    <row r="216" spans="1:7" s="27" customFormat="1" ht="23.25">
      <c r="A216" s="26" t="s">
        <v>236</v>
      </c>
      <c r="B216" s="7" t="s">
        <v>237</v>
      </c>
      <c r="C216" s="4"/>
      <c r="D216" s="104"/>
      <c r="E216" s="5"/>
      <c r="F216" s="6"/>
      <c r="G216" s="79"/>
    </row>
    <row r="217" spans="1:7" s="27" customFormat="1" ht="23.25">
      <c r="A217" s="26"/>
      <c r="B217" s="7" t="s">
        <v>159</v>
      </c>
      <c r="C217" s="4" t="s">
        <v>0</v>
      </c>
      <c r="D217" s="104">
        <v>1</v>
      </c>
      <c r="E217" s="5"/>
      <c r="F217" s="6"/>
      <c r="G217" s="79"/>
    </row>
    <row r="218" spans="1:7" s="27" customFormat="1" ht="23.25">
      <c r="A218" s="26" t="s">
        <v>238</v>
      </c>
      <c r="B218" s="7" t="s">
        <v>239</v>
      </c>
      <c r="C218" s="4"/>
      <c r="D218" s="104"/>
      <c r="E218" s="5"/>
      <c r="F218" s="6"/>
      <c r="G218" s="79"/>
    </row>
    <row r="219" spans="1:7" s="27" customFormat="1" ht="23.25">
      <c r="A219" s="26" t="s">
        <v>132</v>
      </c>
      <c r="B219" s="7" t="s">
        <v>660</v>
      </c>
      <c r="C219" s="4"/>
      <c r="D219" s="104"/>
      <c r="E219" s="5"/>
      <c r="F219" s="6"/>
      <c r="G219" s="79"/>
    </row>
    <row r="220" spans="1:7" s="27" customFormat="1" ht="23.25">
      <c r="A220" s="26"/>
      <c r="B220" s="7" t="s">
        <v>159</v>
      </c>
      <c r="C220" s="4" t="s">
        <v>0</v>
      </c>
      <c r="D220" s="104">
        <v>10</v>
      </c>
      <c r="E220" s="5"/>
      <c r="F220" s="6"/>
      <c r="G220" s="79"/>
    </row>
    <row r="221" spans="1:7" s="27" customFormat="1" ht="23.25">
      <c r="A221" s="26" t="s">
        <v>137</v>
      </c>
      <c r="B221" s="7" t="s">
        <v>661</v>
      </c>
      <c r="C221" s="4"/>
      <c r="D221" s="104"/>
      <c r="E221" s="5"/>
      <c r="F221" s="6"/>
      <c r="G221" s="79"/>
    </row>
    <row r="222" spans="1:7" s="27" customFormat="1" ht="23.25">
      <c r="A222" s="26"/>
      <c r="B222" s="7" t="s">
        <v>159</v>
      </c>
      <c r="C222" s="4" t="s">
        <v>0</v>
      </c>
      <c r="D222" s="104">
        <v>1</v>
      </c>
      <c r="E222" s="5"/>
      <c r="F222" s="6"/>
      <c r="G222" s="79"/>
    </row>
    <row r="223" spans="1:7" s="27" customFormat="1" ht="23.25">
      <c r="A223" s="26" t="s">
        <v>240</v>
      </c>
      <c r="B223" s="7" t="s">
        <v>241</v>
      </c>
      <c r="C223" s="4" t="s">
        <v>242</v>
      </c>
      <c r="D223" s="104"/>
      <c r="E223" s="5"/>
      <c r="F223" s="6"/>
      <c r="G223" s="79"/>
    </row>
    <row r="224" spans="1:7" s="27" customFormat="1" ht="23.25">
      <c r="A224" s="26"/>
      <c r="B224" s="7" t="s">
        <v>2</v>
      </c>
      <c r="C224" s="4" t="s">
        <v>31</v>
      </c>
      <c r="D224" s="104">
        <v>470</v>
      </c>
      <c r="E224" s="5"/>
      <c r="F224" s="6"/>
      <c r="G224" s="79"/>
    </row>
    <row r="225" spans="1:7" s="27" customFormat="1" ht="40.5">
      <c r="A225" s="70" t="s">
        <v>243</v>
      </c>
      <c r="B225" s="7" t="s">
        <v>244</v>
      </c>
      <c r="C225" s="4" t="s">
        <v>242</v>
      </c>
      <c r="D225" s="104" t="s">
        <v>242</v>
      </c>
      <c r="E225" s="5"/>
      <c r="F225" s="6"/>
      <c r="G225" s="79"/>
    </row>
    <row r="226" spans="1:7" s="27" customFormat="1" ht="24" thickBot="1">
      <c r="A226" s="26"/>
      <c r="B226" s="7" t="s">
        <v>2</v>
      </c>
      <c r="C226" s="4" t="s">
        <v>31</v>
      </c>
      <c r="D226" s="104">
        <v>215</v>
      </c>
      <c r="E226" s="5"/>
      <c r="F226" s="6"/>
      <c r="G226" s="79"/>
    </row>
    <row r="227" spans="1:7" s="1" customFormat="1" ht="27" customHeight="1" thickTop="1" thickBot="1">
      <c r="A227" s="28"/>
      <c r="B227" s="15" t="s">
        <v>245</v>
      </c>
      <c r="C227" s="16"/>
      <c r="D227" s="105"/>
      <c r="E227" s="16"/>
      <c r="F227" s="17"/>
      <c r="G227" s="77"/>
    </row>
    <row r="228" spans="1:7" s="1" customFormat="1" ht="42" thickTop="1" thickBot="1">
      <c r="A228" s="28"/>
      <c r="B228" s="15" t="s">
        <v>847</v>
      </c>
      <c r="C228" s="16"/>
      <c r="D228" s="105"/>
      <c r="E228" s="16"/>
      <c r="F228" s="17"/>
      <c r="G228" s="77"/>
    </row>
    <row r="229" spans="1:7" s="1" customFormat="1" ht="43.5" customHeight="1" thickTop="1">
      <c r="A229" s="8" t="s">
        <v>246</v>
      </c>
      <c r="B229" s="18" t="s">
        <v>247</v>
      </c>
      <c r="C229" s="4"/>
      <c r="D229" s="104"/>
      <c r="E229" s="4"/>
      <c r="F229" s="6"/>
      <c r="G229" s="77"/>
    </row>
    <row r="230" spans="1:7" s="9" customFormat="1" ht="33" customHeight="1">
      <c r="A230" s="8" t="s">
        <v>248</v>
      </c>
      <c r="B230" s="10" t="s">
        <v>249</v>
      </c>
      <c r="C230" s="4"/>
      <c r="D230" s="104"/>
      <c r="E230" s="29"/>
      <c r="F230" s="6"/>
      <c r="G230" s="78"/>
    </row>
    <row r="231" spans="1:7" s="9" customFormat="1" ht="33" customHeight="1">
      <c r="A231" s="8"/>
      <c r="B231" s="10" t="s">
        <v>28</v>
      </c>
      <c r="C231" s="4" t="s">
        <v>0</v>
      </c>
      <c r="D231" s="104">
        <v>2</v>
      </c>
      <c r="E231" s="30"/>
      <c r="F231" s="6"/>
      <c r="G231" s="78"/>
    </row>
    <row r="232" spans="1:7" s="9" customFormat="1" ht="33" customHeight="1">
      <c r="A232" s="8" t="s">
        <v>250</v>
      </c>
      <c r="B232" s="10" t="s">
        <v>251</v>
      </c>
      <c r="C232" s="4"/>
      <c r="D232" s="104"/>
      <c r="E232" s="31"/>
      <c r="F232" s="6"/>
      <c r="G232" s="78"/>
    </row>
    <row r="233" spans="1:7" s="9" customFormat="1" ht="33" customHeight="1">
      <c r="A233" s="8"/>
      <c r="B233" s="10" t="s">
        <v>191</v>
      </c>
      <c r="C233" s="4" t="s">
        <v>0</v>
      </c>
      <c r="D233" s="104"/>
      <c r="E233" s="31"/>
      <c r="F233" s="6"/>
      <c r="G233" s="78"/>
    </row>
    <row r="234" spans="1:7" s="9" customFormat="1" ht="33" customHeight="1">
      <c r="A234" s="8" t="s">
        <v>252</v>
      </c>
      <c r="B234" s="10" t="s">
        <v>253</v>
      </c>
      <c r="C234" s="4" t="s">
        <v>0</v>
      </c>
      <c r="D234" s="104">
        <v>35</v>
      </c>
      <c r="E234" s="30"/>
      <c r="F234" s="6"/>
      <c r="G234" s="78"/>
    </row>
    <row r="235" spans="1:7" s="9" customFormat="1" ht="33" customHeight="1">
      <c r="A235" s="8" t="s">
        <v>254</v>
      </c>
      <c r="B235" s="10" t="s">
        <v>255</v>
      </c>
      <c r="C235" s="4" t="s">
        <v>0</v>
      </c>
      <c r="D235" s="104">
        <v>15</v>
      </c>
      <c r="E235" s="29"/>
      <c r="F235" s="6"/>
      <c r="G235" s="78"/>
    </row>
    <row r="236" spans="1:7" s="9" customFormat="1" ht="33" customHeight="1">
      <c r="A236" s="8" t="s">
        <v>256</v>
      </c>
      <c r="B236" s="10" t="s">
        <v>257</v>
      </c>
      <c r="C236" s="4" t="s">
        <v>0</v>
      </c>
      <c r="D236" s="104">
        <v>12</v>
      </c>
      <c r="E236" s="29"/>
      <c r="F236" s="6"/>
      <c r="G236" s="78"/>
    </row>
    <row r="237" spans="1:7" s="9" customFormat="1" ht="33" customHeight="1">
      <c r="A237" s="8" t="s">
        <v>258</v>
      </c>
      <c r="B237" s="10" t="s">
        <v>259</v>
      </c>
      <c r="C237" s="4"/>
      <c r="D237" s="104"/>
      <c r="E237" s="30"/>
      <c r="F237" s="6"/>
      <c r="G237" s="78"/>
    </row>
    <row r="238" spans="1:7" s="9" customFormat="1" ht="33" customHeight="1">
      <c r="A238" s="8"/>
      <c r="B238" s="10" t="s">
        <v>260</v>
      </c>
      <c r="C238" s="4" t="s">
        <v>31</v>
      </c>
      <c r="D238" s="104">
        <v>550</v>
      </c>
      <c r="E238" s="31"/>
      <c r="F238" s="6"/>
      <c r="G238" s="78"/>
    </row>
    <row r="239" spans="1:7" s="9" customFormat="1" ht="33" customHeight="1">
      <c r="A239" s="8" t="s">
        <v>261</v>
      </c>
      <c r="B239" s="10" t="s">
        <v>263</v>
      </c>
      <c r="C239" s="4"/>
      <c r="D239" s="104"/>
      <c r="E239" s="29"/>
      <c r="F239" s="6"/>
      <c r="G239" s="78"/>
    </row>
    <row r="240" spans="1:7" s="9" customFormat="1" ht="33" customHeight="1">
      <c r="A240" s="8"/>
      <c r="B240" s="10" t="s">
        <v>28</v>
      </c>
      <c r="C240" s="4" t="s">
        <v>0</v>
      </c>
      <c r="D240" s="104"/>
      <c r="E240" s="29"/>
      <c r="F240" s="6"/>
      <c r="G240" s="78"/>
    </row>
    <row r="241" spans="1:7" s="9" customFormat="1" ht="33" customHeight="1">
      <c r="A241" s="8" t="s">
        <v>264</v>
      </c>
      <c r="B241" s="10" t="s">
        <v>843</v>
      </c>
      <c r="C241" s="4" t="s">
        <v>0</v>
      </c>
      <c r="D241" s="104">
        <v>1</v>
      </c>
      <c r="E241" s="30"/>
      <c r="F241" s="6"/>
      <c r="G241" s="78"/>
    </row>
    <row r="242" spans="1:7" s="9" customFormat="1" ht="23.25">
      <c r="A242" s="8" t="s">
        <v>254</v>
      </c>
      <c r="B242" s="10" t="s">
        <v>842</v>
      </c>
      <c r="C242" s="4" t="s">
        <v>0</v>
      </c>
      <c r="D242" s="104">
        <v>1</v>
      </c>
      <c r="E242" s="30"/>
      <c r="F242" s="6"/>
      <c r="G242" s="78"/>
    </row>
    <row r="243" spans="1:7" s="9" customFormat="1" ht="33" customHeight="1">
      <c r="A243" s="8" t="s">
        <v>256</v>
      </c>
      <c r="B243" s="10" t="s">
        <v>265</v>
      </c>
      <c r="C243" s="4" t="s">
        <v>0</v>
      </c>
      <c r="D243" s="104">
        <v>1</v>
      </c>
      <c r="E243" s="30"/>
      <c r="F243" s="6"/>
      <c r="G243" s="78"/>
    </row>
    <row r="244" spans="1:7" s="9" customFormat="1" ht="33" customHeight="1">
      <c r="A244" s="8" t="s">
        <v>266</v>
      </c>
      <c r="B244" s="10" t="s">
        <v>267</v>
      </c>
      <c r="C244" s="4" t="s">
        <v>0</v>
      </c>
      <c r="D244" s="104">
        <v>1</v>
      </c>
      <c r="E244" s="29"/>
      <c r="F244" s="6"/>
      <c r="G244" s="78"/>
    </row>
    <row r="245" spans="1:7" s="9" customFormat="1" ht="33" customHeight="1">
      <c r="A245" s="8" t="s">
        <v>268</v>
      </c>
      <c r="B245" s="10" t="s">
        <v>269</v>
      </c>
      <c r="C245" s="4" t="s">
        <v>0</v>
      </c>
      <c r="D245" s="104">
        <v>1</v>
      </c>
      <c r="E245" s="30"/>
      <c r="F245" s="6"/>
      <c r="G245" s="78"/>
    </row>
    <row r="246" spans="1:7" s="9" customFormat="1" ht="33" customHeight="1">
      <c r="A246" s="8" t="s">
        <v>270</v>
      </c>
      <c r="B246" s="10" t="s">
        <v>271</v>
      </c>
      <c r="C246" s="4" t="s">
        <v>0</v>
      </c>
      <c r="D246" s="104">
        <v>1</v>
      </c>
      <c r="E246" s="30"/>
      <c r="F246" s="6"/>
      <c r="G246" s="78"/>
    </row>
    <row r="247" spans="1:7" s="9" customFormat="1" ht="33" customHeight="1">
      <c r="A247" s="8" t="s">
        <v>272</v>
      </c>
      <c r="B247" s="10" t="s">
        <v>273</v>
      </c>
      <c r="C247" s="4" t="s">
        <v>0</v>
      </c>
      <c r="D247" s="104">
        <v>1</v>
      </c>
      <c r="E247" s="30"/>
      <c r="F247" s="6"/>
      <c r="G247" s="78"/>
    </row>
    <row r="248" spans="1:7" s="9" customFormat="1" ht="33" customHeight="1">
      <c r="A248" s="8" t="s">
        <v>274</v>
      </c>
      <c r="B248" s="10" t="s">
        <v>275</v>
      </c>
      <c r="C248" s="4" t="s">
        <v>0</v>
      </c>
      <c r="D248" s="104">
        <v>1</v>
      </c>
      <c r="E248" s="29"/>
      <c r="F248" s="6"/>
      <c r="G248" s="78"/>
    </row>
    <row r="249" spans="1:7" s="9" customFormat="1" ht="33" customHeight="1">
      <c r="A249" s="8" t="s">
        <v>276</v>
      </c>
      <c r="B249" s="10" t="s">
        <v>277</v>
      </c>
      <c r="C249" s="4" t="s">
        <v>0</v>
      </c>
      <c r="D249" s="104">
        <v>1</v>
      </c>
      <c r="E249" s="30"/>
      <c r="F249" s="6"/>
      <c r="G249" s="78"/>
    </row>
    <row r="250" spans="1:7" s="9" customFormat="1" ht="33" customHeight="1">
      <c r="A250" s="8" t="s">
        <v>278</v>
      </c>
      <c r="B250" s="10" t="s">
        <v>279</v>
      </c>
      <c r="C250" s="4" t="s">
        <v>0</v>
      </c>
      <c r="D250" s="104">
        <v>1</v>
      </c>
      <c r="E250" s="30"/>
      <c r="F250" s="6"/>
      <c r="G250" s="78"/>
    </row>
    <row r="251" spans="1:7" s="9" customFormat="1" ht="33" customHeight="1">
      <c r="A251" s="8" t="s">
        <v>280</v>
      </c>
      <c r="B251" s="10" t="s">
        <v>281</v>
      </c>
      <c r="C251" s="4" t="s">
        <v>0</v>
      </c>
      <c r="D251" s="104">
        <v>10</v>
      </c>
      <c r="E251" s="30"/>
      <c r="F251" s="6"/>
      <c r="G251" s="78"/>
    </row>
    <row r="252" spans="1:7" s="9" customFormat="1" ht="33" customHeight="1">
      <c r="A252" s="8" t="s">
        <v>282</v>
      </c>
      <c r="B252" s="10" t="s">
        <v>283</v>
      </c>
      <c r="C252" s="4" t="s">
        <v>0</v>
      </c>
      <c r="D252" s="104">
        <v>1</v>
      </c>
      <c r="E252" s="29"/>
      <c r="F252" s="6"/>
      <c r="G252" s="78"/>
    </row>
    <row r="253" spans="1:7" s="9" customFormat="1" ht="33" customHeight="1">
      <c r="A253" s="8" t="s">
        <v>284</v>
      </c>
      <c r="B253" s="10" t="s">
        <v>285</v>
      </c>
      <c r="C253" s="4" t="s">
        <v>0</v>
      </c>
      <c r="D253" s="104">
        <v>13</v>
      </c>
      <c r="E253" s="30"/>
      <c r="F253" s="6"/>
      <c r="G253" s="78"/>
    </row>
    <row r="254" spans="1:7" s="9" customFormat="1" ht="33" customHeight="1">
      <c r="A254" s="8" t="s">
        <v>286</v>
      </c>
      <c r="B254" s="10" t="s">
        <v>287</v>
      </c>
      <c r="C254" s="4" t="s">
        <v>0</v>
      </c>
      <c r="D254" s="104">
        <v>13</v>
      </c>
      <c r="E254" s="30"/>
      <c r="F254" s="6"/>
      <c r="G254" s="78"/>
    </row>
    <row r="255" spans="1:7" s="9" customFormat="1" ht="33" customHeight="1">
      <c r="A255" s="8" t="s">
        <v>288</v>
      </c>
      <c r="B255" s="10" t="s">
        <v>289</v>
      </c>
      <c r="C255" s="4" t="s">
        <v>0</v>
      </c>
      <c r="D255" s="104">
        <v>4</v>
      </c>
      <c r="E255" s="30"/>
      <c r="F255" s="6"/>
      <c r="G255" s="78"/>
    </row>
    <row r="256" spans="1:7" s="9" customFormat="1" ht="33" customHeight="1">
      <c r="A256" s="8" t="s">
        <v>291</v>
      </c>
      <c r="B256" s="10" t="s">
        <v>292</v>
      </c>
      <c r="C256" s="4" t="s">
        <v>0</v>
      </c>
      <c r="D256" s="104">
        <v>2</v>
      </c>
      <c r="E256" s="29"/>
      <c r="F256" s="6"/>
      <c r="G256" s="78"/>
    </row>
    <row r="257" spans="1:7" s="9" customFormat="1" ht="33" customHeight="1">
      <c r="A257" s="8" t="s">
        <v>262</v>
      </c>
      <c r="B257" s="10" t="s">
        <v>294</v>
      </c>
      <c r="C257" s="4"/>
      <c r="D257" s="104"/>
      <c r="E257" s="29"/>
      <c r="F257" s="6"/>
      <c r="G257" s="78"/>
    </row>
    <row r="258" spans="1:7" s="9" customFormat="1" ht="33" customHeight="1">
      <c r="A258" s="8"/>
      <c r="B258" s="10" t="s">
        <v>260</v>
      </c>
      <c r="C258" s="4" t="s">
        <v>31</v>
      </c>
      <c r="D258" s="104"/>
      <c r="E258" s="29"/>
      <c r="F258" s="6"/>
      <c r="G258" s="78"/>
    </row>
    <row r="259" spans="1:7" s="9" customFormat="1" ht="33" customHeight="1">
      <c r="A259" s="8" t="s">
        <v>264</v>
      </c>
      <c r="B259" s="10" t="s">
        <v>295</v>
      </c>
      <c r="C259" s="4" t="s">
        <v>31</v>
      </c>
      <c r="D259" s="104">
        <v>90</v>
      </c>
      <c r="E259" s="29"/>
      <c r="F259" s="6"/>
      <c r="G259" s="78"/>
    </row>
    <row r="260" spans="1:7" s="9" customFormat="1" ht="33" customHeight="1">
      <c r="A260" s="8" t="s">
        <v>254</v>
      </c>
      <c r="B260" s="10" t="s">
        <v>296</v>
      </c>
      <c r="C260" s="4" t="s">
        <v>31</v>
      </c>
      <c r="D260" s="104">
        <v>80</v>
      </c>
      <c r="E260" s="31"/>
      <c r="F260" s="6"/>
      <c r="G260" s="78"/>
    </row>
    <row r="261" spans="1:7" s="9" customFormat="1" ht="33" customHeight="1">
      <c r="A261" s="8" t="s">
        <v>256</v>
      </c>
      <c r="B261" s="10" t="s">
        <v>297</v>
      </c>
      <c r="C261" s="4" t="s">
        <v>31</v>
      </c>
      <c r="D261" s="104">
        <v>140</v>
      </c>
      <c r="E261" s="30"/>
      <c r="F261" s="6"/>
      <c r="G261" s="78"/>
    </row>
    <row r="262" spans="1:7" s="9" customFormat="1" ht="33" customHeight="1">
      <c r="A262" s="8" t="s">
        <v>266</v>
      </c>
      <c r="B262" s="10" t="s">
        <v>298</v>
      </c>
      <c r="C262" s="4" t="s">
        <v>31</v>
      </c>
      <c r="D262" s="104">
        <v>165</v>
      </c>
      <c r="E262" s="29"/>
      <c r="F262" s="6"/>
      <c r="G262" s="78"/>
    </row>
    <row r="263" spans="1:7" s="9" customFormat="1" ht="33" customHeight="1">
      <c r="A263" s="8" t="s">
        <v>268</v>
      </c>
      <c r="B263" s="10" t="s">
        <v>299</v>
      </c>
      <c r="C263" s="4" t="s">
        <v>31</v>
      </c>
      <c r="D263" s="104">
        <v>220</v>
      </c>
      <c r="E263" s="29"/>
      <c r="F263" s="6"/>
      <c r="G263" s="78"/>
    </row>
    <row r="264" spans="1:7" s="9" customFormat="1" ht="33" customHeight="1">
      <c r="A264" s="8" t="s">
        <v>270</v>
      </c>
      <c r="B264" s="10" t="s">
        <v>300</v>
      </c>
      <c r="C264" s="4" t="s">
        <v>31</v>
      </c>
      <c r="D264" s="104">
        <v>100</v>
      </c>
      <c r="E264" s="31"/>
      <c r="F264" s="6"/>
      <c r="G264" s="78"/>
    </row>
    <row r="265" spans="1:7" s="9" customFormat="1" ht="33" customHeight="1">
      <c r="A265" s="8" t="s">
        <v>272</v>
      </c>
      <c r="B265" s="10" t="s">
        <v>301</v>
      </c>
      <c r="C265" s="4" t="s">
        <v>31</v>
      </c>
      <c r="D265" s="104">
        <v>300</v>
      </c>
      <c r="E265" s="30"/>
      <c r="F265" s="6"/>
      <c r="G265" s="78"/>
    </row>
    <row r="266" spans="1:7" s="9" customFormat="1" ht="33" customHeight="1">
      <c r="A266" s="8" t="s">
        <v>274</v>
      </c>
      <c r="B266" s="10" t="s">
        <v>302</v>
      </c>
      <c r="C266" s="4" t="s">
        <v>31</v>
      </c>
      <c r="D266" s="104">
        <v>400</v>
      </c>
      <c r="E266" s="29"/>
      <c r="F266" s="6"/>
      <c r="G266" s="78"/>
    </row>
    <row r="267" spans="1:7" s="9" customFormat="1" ht="33" customHeight="1">
      <c r="A267" s="8" t="s">
        <v>276</v>
      </c>
      <c r="B267" s="10" t="s">
        <v>303</v>
      </c>
      <c r="C267" s="4" t="s">
        <v>31</v>
      </c>
      <c r="D267" s="104">
        <v>300</v>
      </c>
      <c r="E267" s="29"/>
      <c r="F267" s="6"/>
      <c r="G267" s="78"/>
    </row>
    <row r="268" spans="1:7" s="9" customFormat="1" ht="33" customHeight="1">
      <c r="A268" s="8" t="s">
        <v>278</v>
      </c>
      <c r="B268" s="10" t="s">
        <v>304</v>
      </c>
      <c r="C268" s="4" t="s">
        <v>31</v>
      </c>
      <c r="D268" s="104">
        <v>100</v>
      </c>
      <c r="E268" s="31"/>
      <c r="F268" s="6"/>
      <c r="G268" s="78"/>
    </row>
    <row r="269" spans="1:7" s="9" customFormat="1" ht="33" customHeight="1">
      <c r="A269" s="8" t="s">
        <v>293</v>
      </c>
      <c r="B269" s="10" t="s">
        <v>306</v>
      </c>
      <c r="C269" s="4"/>
      <c r="D269" s="104"/>
      <c r="E269" s="30"/>
      <c r="F269" s="6"/>
      <c r="G269" s="78"/>
    </row>
    <row r="270" spans="1:7" s="9" customFormat="1" ht="33" customHeight="1">
      <c r="A270" s="8"/>
      <c r="B270" s="10" t="s">
        <v>260</v>
      </c>
      <c r="C270" s="4" t="s">
        <v>31</v>
      </c>
      <c r="D270" s="104"/>
      <c r="E270" s="30"/>
      <c r="F270" s="6"/>
      <c r="G270" s="78"/>
    </row>
    <row r="271" spans="1:7" s="9" customFormat="1" ht="33" customHeight="1">
      <c r="A271" s="8" t="s">
        <v>264</v>
      </c>
      <c r="B271" s="10" t="s">
        <v>307</v>
      </c>
      <c r="C271" s="4" t="s">
        <v>31</v>
      </c>
      <c r="D271" s="104">
        <v>280</v>
      </c>
      <c r="E271" s="29"/>
      <c r="F271" s="6"/>
      <c r="G271" s="78"/>
    </row>
    <row r="272" spans="1:7" s="9" customFormat="1" ht="33" customHeight="1">
      <c r="A272" s="8" t="s">
        <v>403</v>
      </c>
      <c r="B272" s="10" t="s">
        <v>308</v>
      </c>
      <c r="C272" s="4" t="s">
        <v>31</v>
      </c>
      <c r="D272" s="104">
        <v>175</v>
      </c>
      <c r="E272" s="30"/>
      <c r="F272" s="6"/>
      <c r="G272" s="78"/>
    </row>
    <row r="273" spans="1:7" s="9" customFormat="1" ht="33" customHeight="1">
      <c r="A273" s="8" t="s">
        <v>405</v>
      </c>
      <c r="B273" s="10" t="s">
        <v>309</v>
      </c>
      <c r="C273" s="4" t="s">
        <v>31</v>
      </c>
      <c r="D273" s="104">
        <v>450</v>
      </c>
      <c r="E273" s="30"/>
      <c r="F273" s="6"/>
      <c r="G273" s="78"/>
    </row>
    <row r="274" spans="1:7" s="9" customFormat="1" ht="33" customHeight="1">
      <c r="A274" s="8" t="s">
        <v>266</v>
      </c>
      <c r="B274" s="10" t="s">
        <v>310</v>
      </c>
      <c r="C274" s="4" t="s">
        <v>31</v>
      </c>
      <c r="D274" s="104">
        <v>600</v>
      </c>
      <c r="E274" s="30"/>
      <c r="F274" s="6"/>
      <c r="G274" s="78"/>
    </row>
    <row r="275" spans="1:7" s="9" customFormat="1" ht="33" customHeight="1">
      <c r="A275" s="8" t="s">
        <v>268</v>
      </c>
      <c r="B275" s="10" t="s">
        <v>311</v>
      </c>
      <c r="C275" s="4" t="s">
        <v>31</v>
      </c>
      <c r="D275" s="104">
        <v>560</v>
      </c>
      <c r="E275" s="29"/>
      <c r="F275" s="6"/>
      <c r="G275" s="78"/>
    </row>
    <row r="276" spans="1:7" s="9" customFormat="1" ht="33" customHeight="1">
      <c r="A276" s="8" t="s">
        <v>305</v>
      </c>
      <c r="B276" s="10" t="s">
        <v>313</v>
      </c>
      <c r="C276" s="4"/>
      <c r="D276" s="104"/>
      <c r="E276" s="29"/>
      <c r="F276" s="6"/>
      <c r="G276" s="78"/>
    </row>
    <row r="277" spans="1:7" s="9" customFormat="1" ht="33" customHeight="1">
      <c r="A277" s="8"/>
      <c r="B277" s="10" t="s">
        <v>314</v>
      </c>
      <c r="C277" s="4" t="s">
        <v>210</v>
      </c>
      <c r="D277" s="104">
        <v>5</v>
      </c>
      <c r="E277" s="30"/>
      <c r="F277" s="6"/>
      <c r="G277" s="78"/>
    </row>
    <row r="278" spans="1:7" s="9" customFormat="1" ht="33" customHeight="1">
      <c r="A278" s="8"/>
      <c r="B278" s="18" t="s">
        <v>315</v>
      </c>
      <c r="C278" s="4"/>
      <c r="D278" s="104"/>
      <c r="E278" s="29"/>
      <c r="F278" s="6"/>
      <c r="G278" s="78"/>
    </row>
    <row r="279" spans="1:7" s="9" customFormat="1" ht="33" customHeight="1">
      <c r="A279" s="8" t="s">
        <v>312</v>
      </c>
      <c r="B279" s="10" t="s">
        <v>317</v>
      </c>
      <c r="C279" s="4"/>
      <c r="D279" s="104"/>
      <c r="E279" s="29"/>
      <c r="F279" s="6"/>
      <c r="G279" s="78"/>
    </row>
    <row r="280" spans="1:7" s="9" customFormat="1" ht="33" customHeight="1">
      <c r="A280" s="8"/>
      <c r="B280" s="10" t="s">
        <v>290</v>
      </c>
      <c r="C280" s="4" t="s">
        <v>0</v>
      </c>
      <c r="D280" s="104">
        <f>14+10+28+12</f>
        <v>64</v>
      </c>
      <c r="E280" s="30"/>
      <c r="F280" s="6"/>
      <c r="G280" s="78"/>
    </row>
    <row r="281" spans="1:7" s="9" customFormat="1" ht="33" customHeight="1">
      <c r="A281" s="8" t="s">
        <v>316</v>
      </c>
      <c r="B281" s="10" t="s">
        <v>319</v>
      </c>
      <c r="C281" s="4"/>
      <c r="D281" s="104"/>
      <c r="E281" s="29"/>
      <c r="F281" s="6"/>
      <c r="G281" s="78"/>
    </row>
    <row r="282" spans="1:7" s="9" customFormat="1" ht="33" customHeight="1">
      <c r="A282" s="8"/>
      <c r="B282" s="10" t="s">
        <v>290</v>
      </c>
      <c r="C282" s="4" t="s">
        <v>0</v>
      </c>
      <c r="D282" s="104">
        <f>18+14+19+19+24</f>
        <v>94</v>
      </c>
      <c r="E282" s="30"/>
      <c r="F282" s="6"/>
      <c r="G282" s="78"/>
    </row>
    <row r="283" spans="1:7" s="9" customFormat="1" ht="33" customHeight="1">
      <c r="A283" s="8" t="s">
        <v>318</v>
      </c>
      <c r="B283" s="10" t="s">
        <v>321</v>
      </c>
      <c r="C283" s="4"/>
      <c r="D283" s="104"/>
      <c r="E283" s="31"/>
      <c r="F283" s="6"/>
      <c r="G283" s="78"/>
    </row>
    <row r="284" spans="1:7" s="9" customFormat="1" ht="33" customHeight="1">
      <c r="A284" s="8"/>
      <c r="B284" s="10" t="s">
        <v>290</v>
      </c>
      <c r="C284" s="4" t="s">
        <v>0</v>
      </c>
      <c r="D284" s="104">
        <f>45+23+24</f>
        <v>92</v>
      </c>
      <c r="E284" s="30"/>
      <c r="F284" s="6"/>
      <c r="G284" s="78"/>
    </row>
    <row r="285" spans="1:7" s="9" customFormat="1" ht="33" customHeight="1">
      <c r="A285" s="8" t="s">
        <v>320</v>
      </c>
      <c r="B285" s="10" t="s">
        <v>323</v>
      </c>
      <c r="C285" s="4"/>
      <c r="D285" s="104"/>
      <c r="E285" s="30"/>
      <c r="F285" s="6"/>
      <c r="G285" s="78"/>
    </row>
    <row r="286" spans="1:7" s="9" customFormat="1" ht="33" customHeight="1">
      <c r="A286" s="8"/>
      <c r="B286" s="10" t="s">
        <v>290</v>
      </c>
      <c r="C286" s="4" t="s">
        <v>0</v>
      </c>
      <c r="D286" s="104">
        <v>25</v>
      </c>
      <c r="E286" s="29"/>
      <c r="F286" s="6"/>
      <c r="G286" s="78"/>
    </row>
    <row r="287" spans="1:7" s="9" customFormat="1" ht="33" customHeight="1">
      <c r="A287" s="8" t="s">
        <v>322</v>
      </c>
      <c r="B287" s="10" t="s">
        <v>325</v>
      </c>
      <c r="C287" s="4"/>
      <c r="D287" s="104"/>
      <c r="E287" s="29"/>
      <c r="F287" s="6"/>
      <c r="G287" s="78"/>
    </row>
    <row r="288" spans="1:7" s="9" customFormat="1" ht="33" customHeight="1">
      <c r="A288" s="8"/>
      <c r="B288" s="10" t="s">
        <v>290</v>
      </c>
      <c r="C288" s="4" t="s">
        <v>0</v>
      </c>
      <c r="D288" s="104">
        <f>45+6+18+10</f>
        <v>79</v>
      </c>
      <c r="E288" s="30"/>
      <c r="F288" s="6"/>
      <c r="G288" s="78"/>
    </row>
    <row r="289" spans="1:7" s="9" customFormat="1" ht="33" customHeight="1">
      <c r="A289" s="8" t="s">
        <v>324</v>
      </c>
      <c r="B289" s="10" t="s">
        <v>327</v>
      </c>
      <c r="C289" s="4"/>
      <c r="D289" s="104"/>
      <c r="E289" s="29"/>
      <c r="F289" s="6"/>
      <c r="G289" s="78"/>
    </row>
    <row r="290" spans="1:7" s="9" customFormat="1" ht="33" customHeight="1">
      <c r="A290" s="8"/>
      <c r="B290" s="10" t="s">
        <v>290</v>
      </c>
      <c r="C290" s="4" t="s">
        <v>0</v>
      </c>
      <c r="D290" s="104">
        <v>520</v>
      </c>
      <c r="E290" s="30"/>
      <c r="F290" s="6"/>
      <c r="G290" s="78"/>
    </row>
    <row r="291" spans="1:7" s="9" customFormat="1" ht="33" customHeight="1">
      <c r="A291" s="8"/>
      <c r="B291" s="18" t="s">
        <v>328</v>
      </c>
      <c r="C291" s="4"/>
      <c r="D291" s="104"/>
      <c r="E291" s="31"/>
      <c r="F291" s="6"/>
      <c r="G291" s="78"/>
    </row>
    <row r="292" spans="1:7" s="9" customFormat="1" ht="33" customHeight="1">
      <c r="A292" s="8" t="s">
        <v>326</v>
      </c>
      <c r="B292" s="10" t="s">
        <v>330</v>
      </c>
      <c r="C292" s="4"/>
      <c r="D292" s="104"/>
      <c r="E292" s="30"/>
      <c r="F292" s="6"/>
      <c r="G292" s="78"/>
    </row>
    <row r="293" spans="1:7" s="9" customFormat="1" ht="33" customHeight="1">
      <c r="A293" s="8"/>
      <c r="B293" s="10" t="s">
        <v>290</v>
      </c>
      <c r="C293" s="4" t="s">
        <v>0</v>
      </c>
      <c r="D293" s="104">
        <v>25</v>
      </c>
      <c r="E293" s="30"/>
      <c r="F293" s="6"/>
      <c r="G293" s="78"/>
    </row>
    <row r="294" spans="1:7" s="9" customFormat="1" ht="33" customHeight="1">
      <c r="A294" s="8" t="s">
        <v>329</v>
      </c>
      <c r="B294" s="10" t="s">
        <v>332</v>
      </c>
      <c r="C294" s="4"/>
      <c r="D294" s="104"/>
      <c r="E294" s="29"/>
      <c r="F294" s="6"/>
      <c r="G294" s="78"/>
    </row>
    <row r="295" spans="1:7" s="9" customFormat="1" ht="33" customHeight="1">
      <c r="A295" s="8"/>
      <c r="B295" s="10" t="s">
        <v>290</v>
      </c>
      <c r="C295" s="4" t="s">
        <v>0</v>
      </c>
      <c r="D295" s="104">
        <v>410</v>
      </c>
      <c r="E295" s="29"/>
      <c r="F295" s="6"/>
      <c r="G295" s="78"/>
    </row>
    <row r="296" spans="1:7" s="9" customFormat="1" ht="33" customHeight="1">
      <c r="A296" s="8" t="s">
        <v>331</v>
      </c>
      <c r="B296" s="10" t="s">
        <v>334</v>
      </c>
      <c r="C296" s="4"/>
      <c r="D296" s="104"/>
      <c r="E296" s="30"/>
      <c r="F296" s="6"/>
      <c r="G296" s="78"/>
    </row>
    <row r="297" spans="1:7" s="9" customFormat="1" ht="33" customHeight="1">
      <c r="A297" s="8"/>
      <c r="B297" s="10" t="s">
        <v>290</v>
      </c>
      <c r="C297" s="4" t="s">
        <v>0</v>
      </c>
      <c r="D297" s="104">
        <v>15</v>
      </c>
      <c r="E297" s="30"/>
      <c r="F297" s="6"/>
      <c r="G297" s="78"/>
    </row>
    <row r="298" spans="1:7" s="9" customFormat="1" ht="33" customHeight="1">
      <c r="A298" s="8" t="s">
        <v>333</v>
      </c>
      <c r="B298" s="10" t="s">
        <v>336</v>
      </c>
      <c r="C298" s="4"/>
      <c r="D298" s="104"/>
      <c r="E298" s="29"/>
      <c r="F298" s="6"/>
      <c r="G298" s="78"/>
    </row>
    <row r="299" spans="1:7" s="9" customFormat="1" ht="33" customHeight="1">
      <c r="A299" s="8"/>
      <c r="B299" s="10" t="s">
        <v>290</v>
      </c>
      <c r="C299" s="4" t="s">
        <v>0</v>
      </c>
      <c r="D299" s="104">
        <v>18</v>
      </c>
      <c r="E299" s="29"/>
      <c r="F299" s="6"/>
      <c r="G299" s="78"/>
    </row>
    <row r="300" spans="1:7" s="9" customFormat="1" ht="33" customHeight="1">
      <c r="A300" s="8" t="s">
        <v>335</v>
      </c>
      <c r="B300" s="10" t="s">
        <v>338</v>
      </c>
      <c r="C300" s="4"/>
      <c r="D300" s="104"/>
      <c r="E300" s="30"/>
      <c r="F300" s="6"/>
      <c r="G300" s="78"/>
    </row>
    <row r="301" spans="1:7" s="9" customFormat="1" ht="33" customHeight="1">
      <c r="A301" s="8"/>
      <c r="B301" s="10" t="s">
        <v>290</v>
      </c>
      <c r="C301" s="4" t="s">
        <v>0</v>
      </c>
      <c r="D301" s="104">
        <v>25</v>
      </c>
      <c r="E301" s="29"/>
      <c r="F301" s="6"/>
      <c r="G301" s="78"/>
    </row>
    <row r="302" spans="1:7" s="9" customFormat="1" ht="33" customHeight="1">
      <c r="A302" s="8" t="s">
        <v>337</v>
      </c>
      <c r="B302" s="10" t="s">
        <v>340</v>
      </c>
      <c r="C302" s="4"/>
      <c r="D302" s="104"/>
      <c r="E302" s="30"/>
      <c r="F302" s="6"/>
      <c r="G302" s="78"/>
    </row>
    <row r="303" spans="1:7" s="9" customFormat="1" ht="33" customHeight="1">
      <c r="A303" s="8"/>
      <c r="B303" s="10" t="s">
        <v>290</v>
      </c>
      <c r="C303" s="4" t="s">
        <v>0</v>
      </c>
      <c r="D303" s="104">
        <v>22</v>
      </c>
      <c r="E303" s="31"/>
      <c r="F303" s="6"/>
      <c r="G303" s="78"/>
    </row>
    <row r="304" spans="1:7" s="9" customFormat="1" ht="33" customHeight="1">
      <c r="A304" s="8" t="s">
        <v>339</v>
      </c>
      <c r="B304" s="10" t="s">
        <v>342</v>
      </c>
      <c r="C304" s="4"/>
      <c r="D304" s="104"/>
      <c r="E304" s="30"/>
      <c r="F304" s="6"/>
      <c r="G304" s="78"/>
    </row>
    <row r="305" spans="1:7" s="9" customFormat="1" ht="33" customHeight="1">
      <c r="A305" s="8"/>
      <c r="B305" s="10" t="s">
        <v>290</v>
      </c>
      <c r="C305" s="4" t="s">
        <v>0</v>
      </c>
      <c r="D305" s="104">
        <v>24</v>
      </c>
      <c r="E305" s="30"/>
      <c r="F305" s="6"/>
      <c r="G305" s="78"/>
    </row>
    <row r="306" spans="1:7" s="36" customFormat="1" ht="33" customHeight="1">
      <c r="A306" s="32" t="s">
        <v>341</v>
      </c>
      <c r="B306" s="33" t="s">
        <v>344</v>
      </c>
      <c r="C306" s="34"/>
      <c r="D306" s="34"/>
      <c r="E306" s="35"/>
      <c r="F306" s="6"/>
      <c r="G306" s="80"/>
    </row>
    <row r="307" spans="1:7" s="9" customFormat="1" ht="33" customHeight="1">
      <c r="B307" s="10" t="s">
        <v>290</v>
      </c>
      <c r="C307" s="4" t="s">
        <v>0</v>
      </c>
      <c r="D307" s="104">
        <v>24</v>
      </c>
      <c r="E307" s="29"/>
      <c r="F307" s="6"/>
      <c r="G307" s="78"/>
    </row>
    <row r="308" spans="1:7" s="9" customFormat="1" ht="46.9" customHeight="1">
      <c r="A308" s="8" t="s">
        <v>343</v>
      </c>
      <c r="B308" s="10" t="s">
        <v>346</v>
      </c>
      <c r="C308" s="4"/>
      <c r="D308" s="104"/>
      <c r="E308" s="29"/>
      <c r="F308" s="6"/>
      <c r="G308" s="78"/>
    </row>
    <row r="309" spans="1:7" s="9" customFormat="1" ht="33" customHeight="1">
      <c r="A309" s="8"/>
      <c r="B309" s="10" t="s">
        <v>290</v>
      </c>
      <c r="C309" s="4" t="s">
        <v>0</v>
      </c>
      <c r="D309" s="104">
        <v>78</v>
      </c>
      <c r="E309" s="30"/>
      <c r="F309" s="6"/>
      <c r="G309" s="78"/>
    </row>
    <row r="310" spans="1:7" s="9" customFormat="1" ht="46.9" customHeight="1">
      <c r="A310" s="8" t="s">
        <v>345</v>
      </c>
      <c r="B310" s="37" t="s">
        <v>348</v>
      </c>
      <c r="C310" s="4"/>
      <c r="D310" s="104"/>
      <c r="E310" s="29"/>
      <c r="F310" s="6"/>
      <c r="G310" s="78"/>
    </row>
    <row r="311" spans="1:7" s="9" customFormat="1" ht="33" customHeight="1">
      <c r="A311" s="8"/>
      <c r="B311" s="37" t="s">
        <v>349</v>
      </c>
      <c r="C311" s="4" t="s">
        <v>210</v>
      </c>
      <c r="D311" s="104">
        <v>1</v>
      </c>
      <c r="E311" s="30"/>
      <c r="F311" s="6"/>
      <c r="G311" s="78"/>
    </row>
    <row r="312" spans="1:7" s="9" customFormat="1" ht="33" customHeight="1">
      <c r="A312" s="8"/>
      <c r="B312" s="38" t="s">
        <v>6</v>
      </c>
      <c r="C312" s="4"/>
      <c r="D312" s="104"/>
      <c r="E312" s="31"/>
      <c r="F312" s="6"/>
      <c r="G312" s="78"/>
    </row>
    <row r="313" spans="1:7" s="9" customFormat="1" ht="33" customHeight="1">
      <c r="A313" s="8" t="s">
        <v>347</v>
      </c>
      <c r="B313" s="37" t="s">
        <v>351</v>
      </c>
      <c r="C313" s="4"/>
      <c r="D313" s="104"/>
      <c r="E313" s="30"/>
      <c r="F313" s="6"/>
      <c r="G313" s="78"/>
    </row>
    <row r="314" spans="1:7" s="9" customFormat="1" ht="33" customHeight="1">
      <c r="A314" s="8"/>
      <c r="B314" s="37" t="s">
        <v>352</v>
      </c>
      <c r="C314" s="4" t="s">
        <v>0</v>
      </c>
      <c r="D314" s="104">
        <v>55</v>
      </c>
      <c r="E314" s="30"/>
      <c r="F314" s="6"/>
      <c r="G314" s="78"/>
    </row>
    <row r="315" spans="1:7" s="9" customFormat="1" ht="33" customHeight="1">
      <c r="A315" s="8" t="s">
        <v>350</v>
      </c>
      <c r="B315" s="37" t="s">
        <v>354</v>
      </c>
      <c r="C315" s="4"/>
      <c r="D315" s="104"/>
      <c r="E315" s="30"/>
      <c r="F315" s="6"/>
      <c r="G315" s="78"/>
    </row>
    <row r="316" spans="1:7" s="9" customFormat="1" ht="33" customHeight="1">
      <c r="A316" s="8"/>
      <c r="B316" s="37" t="s">
        <v>352</v>
      </c>
      <c r="C316" s="4" t="s">
        <v>0</v>
      </c>
      <c r="D316" s="104">
        <v>29</v>
      </c>
      <c r="E316" s="30"/>
      <c r="F316" s="6"/>
      <c r="G316" s="78"/>
    </row>
    <row r="317" spans="1:7" s="9" customFormat="1" ht="33" customHeight="1">
      <c r="A317" s="8" t="s">
        <v>353</v>
      </c>
      <c r="B317" s="37" t="s">
        <v>356</v>
      </c>
      <c r="C317" s="4"/>
      <c r="D317" s="104"/>
      <c r="E317" s="30"/>
      <c r="F317" s="6"/>
      <c r="G317" s="78"/>
    </row>
    <row r="318" spans="1:7" s="9" customFormat="1" ht="33" customHeight="1">
      <c r="A318" s="8"/>
      <c r="B318" s="37" t="s">
        <v>352</v>
      </c>
      <c r="C318" s="4" t="s">
        <v>0</v>
      </c>
      <c r="D318" s="104">
        <v>103</v>
      </c>
      <c r="E318" s="30"/>
      <c r="F318" s="6"/>
      <c r="G318" s="78"/>
    </row>
    <row r="319" spans="1:7" s="9" customFormat="1" ht="33" customHeight="1">
      <c r="A319" s="8" t="s">
        <v>355</v>
      </c>
      <c r="B319" s="37" t="s">
        <v>358</v>
      </c>
      <c r="C319" s="4"/>
      <c r="D319" s="104"/>
      <c r="E319" s="30"/>
      <c r="F319" s="6"/>
      <c r="G319" s="78"/>
    </row>
    <row r="320" spans="1:7" s="9" customFormat="1" ht="33" customHeight="1">
      <c r="A320" s="8"/>
      <c r="B320" s="37" t="s">
        <v>352</v>
      </c>
      <c r="C320" s="4" t="s">
        <v>0</v>
      </c>
      <c r="D320" s="104">
        <v>58</v>
      </c>
      <c r="E320" s="30"/>
      <c r="F320" s="6"/>
      <c r="G320" s="78"/>
    </row>
    <row r="321" spans="1:7" s="9" customFormat="1" ht="33" customHeight="1">
      <c r="A321" s="8" t="s">
        <v>357</v>
      </c>
      <c r="B321" s="37" t="s">
        <v>360</v>
      </c>
      <c r="C321" s="4"/>
      <c r="D321" s="104"/>
      <c r="E321" s="30"/>
      <c r="F321" s="6"/>
      <c r="G321" s="78"/>
    </row>
    <row r="322" spans="1:7" s="9" customFormat="1" ht="33" customHeight="1">
      <c r="A322" s="8"/>
      <c r="B322" s="37" t="s">
        <v>352</v>
      </c>
      <c r="C322" s="4" t="s">
        <v>0</v>
      </c>
      <c r="D322" s="104">
        <v>49</v>
      </c>
      <c r="E322" s="30"/>
      <c r="F322" s="6"/>
      <c r="G322" s="78"/>
    </row>
    <row r="323" spans="1:7" s="9" customFormat="1" ht="33" customHeight="1">
      <c r="A323" s="8" t="s">
        <v>359</v>
      </c>
      <c r="B323" s="37" t="s">
        <v>362</v>
      </c>
      <c r="C323" s="4"/>
      <c r="D323" s="104"/>
      <c r="E323" s="30"/>
      <c r="F323" s="6"/>
      <c r="G323" s="78"/>
    </row>
    <row r="324" spans="1:7" s="9" customFormat="1" ht="33" customHeight="1">
      <c r="A324" s="8"/>
      <c r="B324" s="37" t="s">
        <v>352</v>
      </c>
      <c r="C324" s="4" t="s">
        <v>0</v>
      </c>
      <c r="D324" s="104">
        <v>42</v>
      </c>
      <c r="E324" s="30"/>
      <c r="F324" s="6"/>
      <c r="G324" s="78"/>
    </row>
    <row r="325" spans="1:7" s="9" customFormat="1" ht="33" customHeight="1">
      <c r="A325" s="8" t="s">
        <v>361</v>
      </c>
      <c r="B325" s="37" t="s">
        <v>364</v>
      </c>
      <c r="C325" s="4"/>
      <c r="D325" s="104"/>
      <c r="E325" s="30"/>
      <c r="F325" s="6"/>
      <c r="G325" s="78"/>
    </row>
    <row r="326" spans="1:7" s="9" customFormat="1" ht="33" customHeight="1">
      <c r="A326" s="8"/>
      <c r="B326" s="37" t="s">
        <v>352</v>
      </c>
      <c r="C326" s="4" t="s">
        <v>0</v>
      </c>
      <c r="D326" s="104">
        <v>9</v>
      </c>
      <c r="E326" s="30"/>
      <c r="F326" s="6"/>
      <c r="G326" s="78"/>
    </row>
    <row r="327" spans="1:7" s="9" customFormat="1" ht="33" customHeight="1">
      <c r="A327" s="8" t="s">
        <v>363</v>
      </c>
      <c r="B327" s="37" t="s">
        <v>365</v>
      </c>
      <c r="C327" s="4"/>
      <c r="D327" s="104"/>
      <c r="E327" s="30"/>
      <c r="F327" s="6"/>
      <c r="G327" s="78"/>
    </row>
    <row r="328" spans="1:7" s="9" customFormat="1" ht="33" customHeight="1">
      <c r="A328" s="8"/>
      <c r="B328" s="37" t="s">
        <v>352</v>
      </c>
      <c r="C328" s="4" t="s">
        <v>0</v>
      </c>
      <c r="D328" s="104">
        <v>37</v>
      </c>
      <c r="E328" s="30"/>
      <c r="F328" s="6"/>
      <c r="G328" s="78"/>
    </row>
    <row r="329" spans="1:7" s="9" customFormat="1" ht="33" customHeight="1">
      <c r="A329" s="8" t="s">
        <v>678</v>
      </c>
      <c r="B329" s="37" t="s">
        <v>366</v>
      </c>
      <c r="C329" s="4"/>
      <c r="D329" s="104"/>
      <c r="E329" s="30"/>
      <c r="F329" s="6"/>
      <c r="G329" s="78"/>
    </row>
    <row r="330" spans="1:7" s="9" customFormat="1" ht="33" customHeight="1">
      <c r="A330" s="8"/>
      <c r="B330" s="37" t="s">
        <v>352</v>
      </c>
      <c r="C330" s="4" t="s">
        <v>0</v>
      </c>
      <c r="D330" s="104">
        <v>232</v>
      </c>
      <c r="E330" s="30"/>
      <c r="F330" s="6"/>
      <c r="G330" s="78"/>
    </row>
    <row r="331" spans="1:7" s="9" customFormat="1" ht="33" customHeight="1">
      <c r="A331" s="8" t="s">
        <v>679</v>
      </c>
      <c r="B331" s="37" t="s">
        <v>368</v>
      </c>
      <c r="C331" s="4"/>
      <c r="D331" s="104"/>
      <c r="E331" s="30"/>
      <c r="F331" s="6"/>
      <c r="G331" s="78"/>
    </row>
    <row r="332" spans="1:7" s="9" customFormat="1" ht="33" customHeight="1">
      <c r="A332" s="8"/>
      <c r="B332" s="37" t="s">
        <v>352</v>
      </c>
      <c r="C332" s="4" t="s">
        <v>0</v>
      </c>
      <c r="D332" s="104">
        <v>84</v>
      </c>
      <c r="E332" s="30"/>
      <c r="F332" s="6"/>
      <c r="G332" s="78"/>
    </row>
    <row r="333" spans="1:7" s="9" customFormat="1" ht="33" customHeight="1">
      <c r="A333" s="8" t="s">
        <v>367</v>
      </c>
      <c r="B333" s="37" t="s">
        <v>370</v>
      </c>
      <c r="C333" s="4"/>
      <c r="D333" s="104"/>
      <c r="E333" s="30"/>
      <c r="F333" s="6"/>
      <c r="G333" s="78"/>
    </row>
    <row r="334" spans="1:7" s="9" customFormat="1" ht="33" customHeight="1">
      <c r="A334" s="8"/>
      <c r="B334" s="37" t="s">
        <v>352</v>
      </c>
      <c r="C334" s="4" t="s">
        <v>0</v>
      </c>
      <c r="D334" s="104">
        <v>20</v>
      </c>
      <c r="E334" s="30"/>
      <c r="F334" s="6"/>
      <c r="G334" s="78"/>
    </row>
    <row r="335" spans="1:7" s="9" customFormat="1" ht="33" customHeight="1">
      <c r="A335" s="8" t="s">
        <v>369</v>
      </c>
      <c r="B335" s="37" t="s">
        <v>372</v>
      </c>
      <c r="C335" s="4"/>
      <c r="D335" s="104"/>
      <c r="E335" s="30"/>
      <c r="F335" s="6"/>
      <c r="G335" s="78"/>
    </row>
    <row r="336" spans="1:7" s="9" customFormat="1" ht="33" customHeight="1">
      <c r="A336" s="8"/>
      <c r="B336" s="37" t="s">
        <v>352</v>
      </c>
      <c r="C336" s="4" t="s">
        <v>0</v>
      </c>
      <c r="D336" s="104">
        <v>138</v>
      </c>
      <c r="E336" s="30"/>
      <c r="F336" s="6"/>
      <c r="G336" s="78"/>
    </row>
    <row r="337" spans="1:7" s="9" customFormat="1" ht="33" customHeight="1">
      <c r="A337" s="8" t="s">
        <v>371</v>
      </c>
      <c r="B337" s="37" t="s">
        <v>374</v>
      </c>
      <c r="C337" s="4"/>
      <c r="D337" s="104"/>
      <c r="E337" s="30"/>
      <c r="F337" s="6"/>
      <c r="G337" s="78"/>
    </row>
    <row r="338" spans="1:7" s="9" customFormat="1" ht="33" customHeight="1">
      <c r="A338" s="8"/>
      <c r="B338" s="37" t="s">
        <v>352</v>
      </c>
      <c r="C338" s="4" t="s">
        <v>0</v>
      </c>
      <c r="D338" s="104">
        <v>16</v>
      </c>
      <c r="E338" s="30"/>
      <c r="F338" s="6"/>
      <c r="G338" s="78"/>
    </row>
    <row r="339" spans="1:7" s="9" customFormat="1" ht="33" customHeight="1">
      <c r="A339" s="8" t="s">
        <v>373</v>
      </c>
      <c r="B339" s="37" t="s">
        <v>376</v>
      </c>
      <c r="C339" s="4"/>
      <c r="D339" s="104"/>
      <c r="E339" s="30"/>
      <c r="F339" s="6"/>
      <c r="G339" s="78"/>
    </row>
    <row r="340" spans="1:7" s="9" customFormat="1" ht="33" customHeight="1">
      <c r="A340" s="8"/>
      <c r="B340" s="37" t="s">
        <v>352</v>
      </c>
      <c r="C340" s="4" t="s">
        <v>0</v>
      </c>
      <c r="D340" s="104">
        <v>4</v>
      </c>
      <c r="E340" s="30"/>
      <c r="F340" s="6"/>
      <c r="G340" s="78"/>
    </row>
    <row r="341" spans="1:7" s="9" customFormat="1" ht="37.15" customHeight="1">
      <c r="A341" s="8" t="s">
        <v>375</v>
      </c>
      <c r="B341" s="37" t="s">
        <v>378</v>
      </c>
      <c r="C341" s="4"/>
      <c r="D341" s="104"/>
      <c r="E341" s="30"/>
      <c r="F341" s="6"/>
      <c r="G341" s="78"/>
    </row>
    <row r="342" spans="1:7" s="9" customFormat="1" ht="33" customHeight="1">
      <c r="B342" s="37" t="s">
        <v>352</v>
      </c>
      <c r="C342" s="4" t="s">
        <v>0</v>
      </c>
      <c r="D342" s="104">
        <v>47</v>
      </c>
      <c r="E342" s="30"/>
      <c r="F342" s="6"/>
      <c r="G342" s="78"/>
    </row>
    <row r="343" spans="1:7" s="9" customFormat="1" ht="33" customHeight="1">
      <c r="A343" s="8" t="s">
        <v>377</v>
      </c>
      <c r="B343" s="37" t="s">
        <v>379</v>
      </c>
      <c r="C343" s="4"/>
      <c r="D343" s="104"/>
      <c r="E343" s="30"/>
      <c r="F343" s="6"/>
      <c r="G343" s="78"/>
    </row>
    <row r="344" spans="1:7" s="9" customFormat="1" ht="33" customHeight="1" thickBot="1">
      <c r="B344" s="37" t="s">
        <v>352</v>
      </c>
      <c r="C344" s="4" t="s">
        <v>0</v>
      </c>
      <c r="D344" s="104">
        <v>5</v>
      </c>
      <c r="E344" s="30"/>
      <c r="F344" s="6"/>
      <c r="G344" s="78"/>
    </row>
    <row r="345" spans="1:7" s="1" customFormat="1" ht="27" customHeight="1" thickTop="1" thickBot="1">
      <c r="A345" s="28" t="s">
        <v>380</v>
      </c>
      <c r="B345" s="15"/>
      <c r="C345" s="16"/>
      <c r="D345" s="105"/>
      <c r="E345" s="16"/>
      <c r="F345" s="17"/>
      <c r="G345" s="77"/>
    </row>
    <row r="346" spans="1:7" s="1" customFormat="1" ht="27" customHeight="1" thickTop="1">
      <c r="A346" s="8"/>
      <c r="B346" s="18" t="s">
        <v>381</v>
      </c>
      <c r="C346" s="4"/>
      <c r="D346" s="104"/>
      <c r="E346" s="4"/>
      <c r="F346" s="6"/>
      <c r="G346" s="77"/>
    </row>
    <row r="347" spans="1:7" s="9" customFormat="1" ht="33" customHeight="1">
      <c r="A347" s="8" t="s">
        <v>382</v>
      </c>
      <c r="B347" s="10" t="s">
        <v>383</v>
      </c>
      <c r="C347" s="4"/>
      <c r="D347" s="104"/>
      <c r="E347" s="29"/>
      <c r="F347" s="6"/>
      <c r="G347" s="78"/>
    </row>
    <row r="348" spans="1:7" s="9" customFormat="1" ht="33" customHeight="1">
      <c r="A348" s="8" t="s">
        <v>384</v>
      </c>
      <c r="B348" s="10" t="s">
        <v>385</v>
      </c>
      <c r="C348" s="4"/>
      <c r="D348" s="104"/>
      <c r="E348" s="30"/>
      <c r="F348" s="6"/>
      <c r="G348" s="78"/>
    </row>
    <row r="349" spans="1:7" s="9" customFormat="1" ht="33" customHeight="1">
      <c r="A349" s="8"/>
      <c r="B349" s="10" t="s">
        <v>28</v>
      </c>
      <c r="C349" s="4" t="s">
        <v>0</v>
      </c>
      <c r="D349" s="104">
        <v>1</v>
      </c>
      <c r="E349" s="29"/>
      <c r="F349" s="6"/>
      <c r="G349" s="78"/>
    </row>
    <row r="350" spans="1:7" s="9" customFormat="1" ht="33" customHeight="1">
      <c r="A350" s="8" t="s">
        <v>386</v>
      </c>
      <c r="B350" s="10" t="s">
        <v>662</v>
      </c>
      <c r="C350" s="4"/>
      <c r="D350" s="104"/>
      <c r="E350" s="30"/>
      <c r="F350" s="6"/>
      <c r="G350" s="78"/>
    </row>
    <row r="351" spans="1:7" s="9" customFormat="1" ht="33" customHeight="1">
      <c r="A351" s="8"/>
      <c r="B351" s="10" t="s">
        <v>28</v>
      </c>
      <c r="C351" s="4" t="s">
        <v>0</v>
      </c>
      <c r="D351" s="104">
        <f>55+48+18+18+3+20+25+30</f>
        <v>217</v>
      </c>
      <c r="E351" s="30"/>
      <c r="F351" s="6"/>
      <c r="G351" s="78"/>
    </row>
    <row r="352" spans="1:7" s="9" customFormat="1" ht="33" customHeight="1">
      <c r="A352" s="8" t="s">
        <v>388</v>
      </c>
      <c r="B352" s="10" t="s">
        <v>7</v>
      </c>
      <c r="C352" s="4"/>
      <c r="D352" s="104"/>
      <c r="E352" s="29"/>
      <c r="F352" s="6"/>
      <c r="G352" s="78"/>
    </row>
    <row r="353" spans="1:7" s="9" customFormat="1" ht="33" customHeight="1">
      <c r="A353" s="8"/>
      <c r="B353" s="10" t="s">
        <v>28</v>
      </c>
      <c r="C353" s="4" t="s">
        <v>0</v>
      </c>
      <c r="D353" s="104">
        <v>84</v>
      </c>
      <c r="E353" s="29"/>
      <c r="F353" s="6"/>
      <c r="G353" s="78"/>
    </row>
    <row r="354" spans="1:7" s="9" customFormat="1" ht="33" customHeight="1">
      <c r="A354" s="8" t="s">
        <v>389</v>
      </c>
      <c r="B354" s="10" t="s">
        <v>390</v>
      </c>
      <c r="C354" s="4"/>
      <c r="D354" s="104"/>
      <c r="E354" s="30"/>
      <c r="F354" s="6"/>
      <c r="G354" s="78"/>
    </row>
    <row r="355" spans="1:7" s="9" customFormat="1" ht="33" customHeight="1">
      <c r="A355" s="8"/>
      <c r="B355" s="10" t="s">
        <v>28</v>
      </c>
      <c r="C355" s="4" t="s">
        <v>0</v>
      </c>
      <c r="D355" s="104">
        <v>17</v>
      </c>
      <c r="E355" s="29"/>
      <c r="F355" s="6"/>
      <c r="G355" s="78"/>
    </row>
    <row r="356" spans="1:7" s="9" customFormat="1" ht="33" customHeight="1">
      <c r="A356" s="8" t="s">
        <v>391</v>
      </c>
      <c r="B356" s="10" t="s">
        <v>663</v>
      </c>
      <c r="C356" s="4"/>
      <c r="D356" s="104"/>
      <c r="E356" s="30"/>
      <c r="F356" s="6"/>
      <c r="G356" s="78"/>
    </row>
    <row r="357" spans="1:7" s="9" customFormat="1" ht="33" customHeight="1" thickBot="1">
      <c r="A357" s="8"/>
      <c r="B357" s="10" t="s">
        <v>28</v>
      </c>
      <c r="C357" s="4" t="s">
        <v>0</v>
      </c>
      <c r="D357" s="104">
        <v>23</v>
      </c>
      <c r="E357" s="31"/>
      <c r="F357" s="6"/>
      <c r="G357" s="78"/>
    </row>
    <row r="358" spans="1:7" s="1" customFormat="1" ht="27" customHeight="1" thickTop="1" thickBot="1">
      <c r="A358" s="28" t="s">
        <v>393</v>
      </c>
      <c r="B358" s="15"/>
      <c r="C358" s="16"/>
      <c r="D358" s="105"/>
      <c r="E358" s="16"/>
      <c r="F358" s="17"/>
      <c r="G358" s="77"/>
    </row>
    <row r="359" spans="1:7" s="1" customFormat="1" ht="49.5" customHeight="1" thickTop="1">
      <c r="A359" s="8"/>
      <c r="B359" s="18" t="s">
        <v>394</v>
      </c>
      <c r="C359" s="4"/>
      <c r="D359" s="104"/>
      <c r="E359" s="4"/>
      <c r="F359" s="6"/>
      <c r="G359" s="77"/>
    </row>
    <row r="360" spans="1:7" s="9" customFormat="1" ht="33" customHeight="1">
      <c r="A360" s="8" t="s">
        <v>395</v>
      </c>
      <c r="B360" s="10" t="s">
        <v>396</v>
      </c>
      <c r="C360" s="4"/>
      <c r="D360" s="104"/>
      <c r="E360" s="29"/>
      <c r="F360" s="6"/>
      <c r="G360" s="78"/>
    </row>
    <row r="361" spans="1:7" s="9" customFormat="1" ht="33" customHeight="1">
      <c r="A361" s="8"/>
      <c r="B361" s="10" t="s">
        <v>397</v>
      </c>
      <c r="C361" s="4" t="s">
        <v>210</v>
      </c>
      <c r="D361" s="104">
        <v>1</v>
      </c>
      <c r="E361" s="30"/>
      <c r="F361" s="6"/>
      <c r="G361" s="78"/>
    </row>
    <row r="362" spans="1:7" s="9" customFormat="1" ht="33" customHeight="1">
      <c r="A362" s="8" t="s">
        <v>398</v>
      </c>
      <c r="B362" s="10" t="s">
        <v>399</v>
      </c>
      <c r="C362" s="4"/>
      <c r="D362" s="104"/>
      <c r="E362" s="29"/>
      <c r="F362" s="6"/>
      <c r="G362" s="78"/>
    </row>
    <row r="363" spans="1:7" s="9" customFormat="1" ht="33" customHeight="1">
      <c r="A363" s="8"/>
      <c r="B363" s="10" t="s">
        <v>28</v>
      </c>
      <c r="C363" s="4" t="s">
        <v>0</v>
      </c>
      <c r="D363" s="104">
        <v>6</v>
      </c>
      <c r="E363" s="30"/>
      <c r="F363" s="6"/>
      <c r="G363" s="78"/>
    </row>
    <row r="364" spans="1:7" s="9" customFormat="1" ht="33" customHeight="1">
      <c r="A364" s="8" t="s">
        <v>400</v>
      </c>
      <c r="B364" s="10" t="s">
        <v>401</v>
      </c>
      <c r="C364" s="4"/>
      <c r="D364" s="104"/>
      <c r="E364" s="31"/>
      <c r="F364" s="6"/>
      <c r="G364" s="78"/>
    </row>
    <row r="365" spans="1:7" s="9" customFormat="1" ht="33" customHeight="1">
      <c r="A365" s="8"/>
      <c r="B365" s="10" t="s">
        <v>28</v>
      </c>
      <c r="C365" s="4" t="s">
        <v>0</v>
      </c>
      <c r="D365" s="104"/>
      <c r="E365" s="31"/>
      <c r="F365" s="6"/>
      <c r="G365" s="78"/>
    </row>
    <row r="366" spans="1:7" s="9" customFormat="1" ht="33" customHeight="1">
      <c r="A366" s="8" t="s">
        <v>264</v>
      </c>
      <c r="B366" s="10" t="s">
        <v>402</v>
      </c>
      <c r="C366" s="4" t="s">
        <v>0</v>
      </c>
      <c r="D366" s="104">
        <v>3</v>
      </c>
      <c r="E366" s="30"/>
      <c r="F366" s="6"/>
      <c r="G366" s="78"/>
    </row>
    <row r="367" spans="1:7" s="9" customFormat="1" ht="33" customHeight="1">
      <c r="A367" s="8" t="s">
        <v>403</v>
      </c>
      <c r="B367" s="10" t="s">
        <v>404</v>
      </c>
      <c r="C367" s="4" t="s">
        <v>0</v>
      </c>
      <c r="D367" s="104">
        <v>5</v>
      </c>
      <c r="E367" s="29"/>
      <c r="F367" s="6"/>
      <c r="G367" s="78"/>
    </row>
    <row r="368" spans="1:7" s="9" customFormat="1" ht="33" customHeight="1">
      <c r="A368" s="8" t="s">
        <v>405</v>
      </c>
      <c r="B368" s="10" t="s">
        <v>406</v>
      </c>
      <c r="C368" s="4" t="s">
        <v>0</v>
      </c>
      <c r="D368" s="104">
        <v>3</v>
      </c>
      <c r="E368" s="30"/>
      <c r="F368" s="6"/>
      <c r="G368" s="78"/>
    </row>
    <row r="369" spans="1:7" s="9" customFormat="1" ht="33" customHeight="1">
      <c r="A369" s="8" t="s">
        <v>266</v>
      </c>
      <c r="B369" s="10" t="s">
        <v>407</v>
      </c>
      <c r="C369" s="4" t="s">
        <v>0</v>
      </c>
      <c r="D369" s="104">
        <v>5</v>
      </c>
      <c r="E369" s="30"/>
      <c r="F369" s="6"/>
      <c r="G369" s="78"/>
    </row>
    <row r="370" spans="1:7" s="9" customFormat="1" ht="33" customHeight="1">
      <c r="A370" s="8" t="s">
        <v>408</v>
      </c>
      <c r="B370" s="10" t="s">
        <v>409</v>
      </c>
      <c r="C370" s="4"/>
      <c r="D370" s="104"/>
      <c r="E370" s="30"/>
      <c r="F370" s="6"/>
      <c r="G370" s="78"/>
    </row>
    <row r="371" spans="1:7" s="9" customFormat="1" ht="33" customHeight="1">
      <c r="A371" s="8"/>
      <c r="B371" s="10" t="s">
        <v>410</v>
      </c>
      <c r="C371" s="4" t="s">
        <v>31</v>
      </c>
      <c r="D371" s="104">
        <v>200</v>
      </c>
      <c r="E371" s="29"/>
      <c r="F371" s="6"/>
      <c r="G371" s="78"/>
    </row>
    <row r="372" spans="1:7" s="9" customFormat="1" ht="33" customHeight="1">
      <c r="A372" s="8" t="s">
        <v>411</v>
      </c>
      <c r="B372" s="10" t="s">
        <v>412</v>
      </c>
      <c r="C372" s="4"/>
      <c r="D372" s="104"/>
      <c r="E372" s="29"/>
      <c r="F372" s="6"/>
      <c r="G372" s="78"/>
    </row>
    <row r="373" spans="1:7" s="9" customFormat="1" ht="33" customHeight="1">
      <c r="A373" s="8" t="s">
        <v>264</v>
      </c>
      <c r="B373" s="10" t="s">
        <v>413</v>
      </c>
      <c r="C373" s="4"/>
      <c r="D373" s="104"/>
      <c r="E373" s="30"/>
      <c r="F373" s="6"/>
      <c r="G373" s="78"/>
    </row>
    <row r="374" spans="1:7" s="9" customFormat="1" ht="33" customHeight="1">
      <c r="A374" s="8"/>
      <c r="B374" s="10" t="s">
        <v>28</v>
      </c>
      <c r="C374" s="4" t="s">
        <v>0</v>
      </c>
      <c r="D374" s="104">
        <v>10</v>
      </c>
      <c r="E374" s="29"/>
      <c r="F374" s="6"/>
      <c r="G374" s="78"/>
    </row>
    <row r="375" spans="1:7" s="9" customFormat="1" ht="33" customHeight="1">
      <c r="A375" s="8" t="s">
        <v>403</v>
      </c>
      <c r="B375" s="10" t="s">
        <v>414</v>
      </c>
      <c r="C375" s="4"/>
      <c r="D375" s="104"/>
      <c r="E375" s="30"/>
      <c r="F375" s="6"/>
      <c r="G375" s="78"/>
    </row>
    <row r="376" spans="1:7" s="9" customFormat="1" ht="33" customHeight="1">
      <c r="A376" s="8"/>
      <c r="B376" s="10" t="s">
        <v>28</v>
      </c>
      <c r="C376" s="4" t="s">
        <v>0</v>
      </c>
      <c r="D376" s="104">
        <v>5</v>
      </c>
      <c r="E376" s="31"/>
      <c r="F376" s="6"/>
      <c r="G376" s="78"/>
    </row>
    <row r="377" spans="1:7" s="9" customFormat="1" ht="33" customHeight="1">
      <c r="A377" s="8" t="s">
        <v>415</v>
      </c>
      <c r="B377" s="10" t="s">
        <v>416</v>
      </c>
      <c r="C377" s="4"/>
      <c r="D377" s="104"/>
      <c r="E377" s="30"/>
      <c r="F377" s="6"/>
      <c r="G377" s="78"/>
    </row>
    <row r="378" spans="1:7" s="9" customFormat="1" ht="33" customHeight="1">
      <c r="A378" s="8" t="s">
        <v>264</v>
      </c>
      <c r="B378" s="10" t="s">
        <v>417</v>
      </c>
      <c r="C378" s="4"/>
      <c r="D378" s="104"/>
      <c r="E378" s="30"/>
      <c r="F378" s="6"/>
      <c r="G378" s="78"/>
    </row>
    <row r="379" spans="1:7" s="9" customFormat="1" ht="33" customHeight="1">
      <c r="A379" s="8"/>
      <c r="B379" s="10" t="s">
        <v>410</v>
      </c>
      <c r="C379" s="4" t="s">
        <v>31</v>
      </c>
      <c r="D379" s="104">
        <v>1400</v>
      </c>
      <c r="E379" s="29"/>
      <c r="F379" s="6"/>
      <c r="G379" s="78"/>
    </row>
    <row r="380" spans="1:7" s="9" customFormat="1" ht="33" customHeight="1">
      <c r="A380" s="8" t="s">
        <v>403</v>
      </c>
      <c r="B380" s="10" t="s">
        <v>418</v>
      </c>
      <c r="C380" s="4"/>
      <c r="D380" s="104"/>
      <c r="E380" s="29"/>
      <c r="F380" s="6"/>
      <c r="G380" s="78"/>
    </row>
    <row r="381" spans="1:7" s="9" customFormat="1" ht="33" customHeight="1">
      <c r="A381" s="8"/>
      <c r="B381" s="10" t="s">
        <v>28</v>
      </c>
      <c r="C381" s="4" t="s">
        <v>0</v>
      </c>
      <c r="D381" s="104">
        <v>35</v>
      </c>
      <c r="E381" s="30"/>
      <c r="F381" s="6"/>
      <c r="G381" s="78"/>
    </row>
    <row r="382" spans="1:7" s="9" customFormat="1" ht="33" customHeight="1">
      <c r="A382" s="8" t="s">
        <v>405</v>
      </c>
      <c r="B382" s="10" t="s">
        <v>419</v>
      </c>
      <c r="C382" s="4"/>
      <c r="D382" s="104"/>
      <c r="E382" s="29"/>
      <c r="F382" s="6"/>
      <c r="G382" s="78"/>
    </row>
    <row r="383" spans="1:7" s="9" customFormat="1" ht="33" customHeight="1">
      <c r="A383" s="8"/>
      <c r="B383" s="10" t="s">
        <v>28</v>
      </c>
      <c r="C383" s="4" t="s">
        <v>0</v>
      </c>
      <c r="D383" s="104">
        <v>35</v>
      </c>
      <c r="E383" s="30"/>
      <c r="F383" s="6"/>
      <c r="G383" s="78"/>
    </row>
    <row r="384" spans="1:7" s="9" customFormat="1" ht="33" customHeight="1">
      <c r="A384" s="8" t="s">
        <v>420</v>
      </c>
      <c r="B384" s="10" t="s">
        <v>421</v>
      </c>
      <c r="C384" s="4"/>
      <c r="D384" s="104"/>
      <c r="E384" s="31"/>
      <c r="F384" s="6"/>
      <c r="G384" s="78"/>
    </row>
    <row r="385" spans="1:7" s="9" customFormat="1" ht="33" customHeight="1">
      <c r="A385" s="8"/>
      <c r="B385" s="10" t="s">
        <v>28</v>
      </c>
      <c r="C385" s="4" t="s">
        <v>0</v>
      </c>
      <c r="D385" s="104">
        <v>35</v>
      </c>
      <c r="E385" s="30"/>
      <c r="F385" s="6"/>
      <c r="G385" s="78"/>
    </row>
    <row r="386" spans="1:7" s="9" customFormat="1" ht="33" customHeight="1">
      <c r="A386" s="8" t="s">
        <v>422</v>
      </c>
      <c r="B386" s="10" t="s">
        <v>423</v>
      </c>
      <c r="C386" s="4"/>
      <c r="D386" s="104"/>
      <c r="E386" s="30"/>
      <c r="F386" s="6"/>
      <c r="G386" s="78"/>
    </row>
    <row r="387" spans="1:7" s="9" customFormat="1" ht="33" customHeight="1" thickBot="1">
      <c r="A387" s="8"/>
      <c r="B387" s="10" t="s">
        <v>28</v>
      </c>
      <c r="C387" s="4" t="s">
        <v>0</v>
      </c>
      <c r="D387" s="104">
        <v>25</v>
      </c>
      <c r="E387" s="29"/>
      <c r="F387" s="6"/>
      <c r="G387" s="78"/>
    </row>
    <row r="388" spans="1:7" s="1" customFormat="1" ht="27" customHeight="1" thickTop="1" thickBot="1">
      <c r="A388" s="28" t="s">
        <v>424</v>
      </c>
      <c r="B388" s="15"/>
      <c r="C388" s="50"/>
      <c r="D388" s="109"/>
      <c r="E388" s="76"/>
      <c r="F388" s="17"/>
      <c r="G388" s="77"/>
    </row>
    <row r="389" spans="1:7" s="1" customFormat="1" ht="27" customHeight="1" thickTop="1" thickBot="1">
      <c r="A389" s="28" t="s">
        <v>845</v>
      </c>
      <c r="B389" s="15"/>
      <c r="C389" s="50"/>
      <c r="D389" s="109"/>
      <c r="E389" s="76"/>
      <c r="F389" s="17"/>
      <c r="G389" s="77"/>
    </row>
    <row r="390" spans="1:7" s="1" customFormat="1" ht="27" customHeight="1" thickTop="1">
      <c r="A390" s="39" t="s">
        <v>425</v>
      </c>
      <c r="B390" s="40" t="s">
        <v>426</v>
      </c>
      <c r="C390" s="4"/>
      <c r="D390" s="104"/>
      <c r="E390" s="5"/>
      <c r="F390" s="6"/>
      <c r="G390" s="77"/>
    </row>
    <row r="391" spans="1:7" s="1" customFormat="1" ht="36.6" customHeight="1">
      <c r="A391" s="8" t="s">
        <v>428</v>
      </c>
      <c r="B391" s="7" t="s">
        <v>664</v>
      </c>
      <c r="C391" s="4"/>
      <c r="D391" s="104"/>
      <c r="E391" s="5"/>
      <c r="F391" s="6"/>
      <c r="G391" s="77"/>
    </row>
    <row r="392" spans="1:7" s="1" customFormat="1" ht="36.6" customHeight="1">
      <c r="A392" s="8"/>
      <c r="B392" s="7" t="s">
        <v>89</v>
      </c>
      <c r="C392" s="4" t="s">
        <v>26</v>
      </c>
      <c r="D392" s="104">
        <v>10363.8303</v>
      </c>
      <c r="E392" s="5"/>
      <c r="F392" s="6"/>
      <c r="G392" s="77"/>
    </row>
    <row r="393" spans="1:7" s="1" customFormat="1" ht="36.6" customHeight="1">
      <c r="A393" s="8" t="s">
        <v>429</v>
      </c>
      <c r="B393" s="7" t="s">
        <v>665</v>
      </c>
      <c r="C393" s="4"/>
      <c r="D393" s="104"/>
      <c r="E393" s="5"/>
      <c r="F393" s="6"/>
      <c r="G393" s="77"/>
    </row>
    <row r="394" spans="1:7" s="1" customFormat="1" ht="36.6" customHeight="1">
      <c r="A394" s="8"/>
      <c r="B394" s="7" t="s">
        <v>89</v>
      </c>
      <c r="C394" s="4" t="s">
        <v>26</v>
      </c>
      <c r="D394" s="104">
        <v>2488.2615000000001</v>
      </c>
      <c r="E394" s="5"/>
      <c r="F394" s="6"/>
      <c r="G394" s="77"/>
    </row>
    <row r="395" spans="1:7" s="1" customFormat="1" ht="52.9" customHeight="1">
      <c r="A395" s="8" t="s">
        <v>430</v>
      </c>
      <c r="B395" s="7" t="s">
        <v>431</v>
      </c>
      <c r="C395" s="4"/>
      <c r="D395" s="104"/>
      <c r="E395" s="5"/>
      <c r="F395" s="6"/>
      <c r="G395" s="77"/>
    </row>
    <row r="396" spans="1:7" s="1" customFormat="1" ht="36.6" customHeight="1" thickBot="1">
      <c r="A396" s="8"/>
      <c r="B396" s="7" t="s">
        <v>89</v>
      </c>
      <c r="C396" s="4" t="s">
        <v>26</v>
      </c>
      <c r="D396" s="104">
        <v>4381.0418</v>
      </c>
      <c r="E396" s="5"/>
      <c r="F396" s="6"/>
      <c r="G396" s="77"/>
    </row>
    <row r="397" spans="1:7" s="1" customFormat="1" ht="27" customHeight="1" thickTop="1" thickBot="1">
      <c r="A397" s="28" t="s">
        <v>432</v>
      </c>
      <c r="B397" s="15"/>
      <c r="C397" s="16"/>
      <c r="D397" s="105"/>
      <c r="E397" s="16"/>
      <c r="F397" s="17"/>
      <c r="G397" s="77"/>
    </row>
    <row r="398" spans="1:7" s="1" customFormat="1" ht="13.5" customHeight="1" thickTop="1" thickBot="1">
      <c r="A398" s="89"/>
      <c r="B398" s="87"/>
      <c r="C398" s="84"/>
      <c r="D398" s="110"/>
      <c r="E398" s="84"/>
      <c r="F398" s="88"/>
      <c r="G398" s="77"/>
    </row>
    <row r="399" spans="1:7" s="41" customFormat="1" ht="24.95" customHeight="1" thickTop="1" thickBot="1">
      <c r="A399" s="138" t="s">
        <v>844</v>
      </c>
      <c r="B399" s="139"/>
      <c r="C399" s="50"/>
      <c r="D399" s="109"/>
      <c r="E399" s="49"/>
      <c r="F399" s="51"/>
      <c r="G399" s="81"/>
    </row>
    <row r="400" spans="1:7" s="41" customFormat="1" ht="31.5" customHeight="1" thickTop="1" thickBot="1">
      <c r="A400" s="138" t="s">
        <v>433</v>
      </c>
      <c r="B400" s="139"/>
      <c r="C400" s="50"/>
      <c r="D400" s="109"/>
      <c r="E400" s="49"/>
      <c r="F400" s="51"/>
      <c r="G400" s="81"/>
    </row>
    <row r="401" spans="1:9" s="41" customFormat="1" ht="29.25" customHeight="1" thickTop="1" thickBot="1">
      <c r="A401" s="138" t="s">
        <v>84</v>
      </c>
      <c r="B401" s="139"/>
      <c r="C401" s="50"/>
      <c r="D401" s="109"/>
      <c r="E401" s="49"/>
      <c r="F401" s="51"/>
      <c r="G401" s="81"/>
    </row>
    <row r="402" spans="1:9" s="41" customFormat="1" ht="29.25" customHeight="1" thickTop="1" thickBot="1">
      <c r="A402" s="138" t="s">
        <v>434</v>
      </c>
      <c r="B402" s="139"/>
      <c r="C402" s="50"/>
      <c r="D402" s="109"/>
      <c r="E402" s="49"/>
      <c r="F402" s="51"/>
      <c r="G402" s="81"/>
    </row>
    <row r="403" spans="1:9" s="41" customFormat="1" ht="21.75" customHeight="1" thickTop="1" thickBot="1">
      <c r="A403" s="138" t="s">
        <v>120</v>
      </c>
      <c r="B403" s="139"/>
      <c r="C403" s="50"/>
      <c r="D403" s="109"/>
      <c r="E403" s="49"/>
      <c r="F403" s="51"/>
      <c r="G403" s="81"/>
    </row>
    <row r="404" spans="1:9" s="41" customFormat="1" ht="72" customHeight="1" thickTop="1" thickBot="1">
      <c r="A404" s="138" t="s">
        <v>847</v>
      </c>
      <c r="B404" s="139"/>
      <c r="C404" s="50"/>
      <c r="D404" s="109"/>
      <c r="E404" s="49"/>
      <c r="F404" s="51"/>
      <c r="G404" s="81"/>
    </row>
    <row r="405" spans="1:9" s="41" customFormat="1" ht="50.25" customHeight="1" thickTop="1" thickBot="1">
      <c r="A405" s="138" t="s">
        <v>845</v>
      </c>
      <c r="B405" s="139"/>
      <c r="C405" s="50"/>
      <c r="D405" s="109"/>
      <c r="E405" s="49"/>
      <c r="F405" s="51"/>
      <c r="G405" s="81"/>
    </row>
    <row r="406" spans="1:9" s="41" customFormat="1" ht="24.95" customHeight="1" thickTop="1" thickBot="1">
      <c r="A406" s="138" t="s">
        <v>432</v>
      </c>
      <c r="B406" s="139"/>
      <c r="C406" s="50"/>
      <c r="D406" s="109"/>
      <c r="E406" s="49"/>
      <c r="F406" s="51"/>
      <c r="G406" s="81"/>
    </row>
    <row r="407" spans="1:9" s="41" customFormat="1" ht="23.25" customHeight="1" thickTop="1" thickBot="1">
      <c r="A407" s="140" t="s">
        <v>437</v>
      </c>
      <c r="B407" s="141"/>
      <c r="C407" s="50"/>
      <c r="D407" s="109"/>
      <c r="E407" s="49"/>
      <c r="F407" s="51"/>
      <c r="G407" s="81"/>
    </row>
    <row r="408" spans="1:9" s="41" customFormat="1" ht="24.95" customHeight="1" thickTop="1" thickBot="1">
      <c r="A408" s="140" t="s">
        <v>438</v>
      </c>
      <c r="B408" s="141"/>
      <c r="C408" s="50"/>
      <c r="D408" s="109"/>
      <c r="E408" s="49"/>
      <c r="F408" s="51"/>
      <c r="G408" s="81"/>
    </row>
    <row r="409" spans="1:9" s="41" customFormat="1" ht="24.75" customHeight="1" thickTop="1" thickBot="1">
      <c r="A409" s="136" t="s">
        <v>649</v>
      </c>
      <c r="B409" s="137"/>
      <c r="C409" s="65"/>
      <c r="D409" s="111"/>
      <c r="E409" s="66"/>
      <c r="F409" s="67"/>
      <c r="G409" s="81"/>
    </row>
    <row r="410" spans="1:9" s="41" customFormat="1" ht="15" customHeight="1">
      <c r="A410" s="90"/>
      <c r="B410" s="90"/>
      <c r="C410" s="68"/>
      <c r="D410" s="112"/>
      <c r="E410" s="68"/>
      <c r="F410" s="118"/>
      <c r="G410" s="81"/>
    </row>
    <row r="411" spans="1:9" ht="51" customHeight="1">
      <c r="A411" s="119"/>
      <c r="B411" s="120" t="s">
        <v>650</v>
      </c>
      <c r="C411" s="121"/>
      <c r="D411" s="122"/>
      <c r="E411" s="123"/>
      <c r="F411" s="124"/>
      <c r="G411" s="82"/>
    </row>
    <row r="412" spans="1:9" ht="23.25">
      <c r="A412" s="55" t="s">
        <v>439</v>
      </c>
      <c r="B412" s="3" t="s">
        <v>440</v>
      </c>
      <c r="C412" s="56"/>
      <c r="D412" s="103"/>
      <c r="E412" s="57"/>
      <c r="F412" s="6"/>
      <c r="G412" s="82"/>
    </row>
    <row r="413" spans="1:9" ht="23.25">
      <c r="A413" s="55"/>
      <c r="B413" s="3" t="s">
        <v>825</v>
      </c>
      <c r="C413" s="4"/>
      <c r="D413" s="106"/>
      <c r="E413" s="4"/>
      <c r="F413" s="6"/>
      <c r="G413" s="95"/>
      <c r="H413" s="9"/>
      <c r="I413" s="82"/>
    </row>
    <row r="414" spans="1:9" ht="23.25">
      <c r="A414" s="8" t="s">
        <v>441</v>
      </c>
      <c r="B414" s="7" t="s">
        <v>442</v>
      </c>
      <c r="C414" s="4"/>
      <c r="D414" s="106"/>
      <c r="E414" s="4"/>
      <c r="F414" s="6"/>
      <c r="G414" s="75"/>
      <c r="I414" s="82"/>
    </row>
    <row r="415" spans="1:9" ht="23.25">
      <c r="A415" s="8"/>
      <c r="B415" s="7" t="s">
        <v>25</v>
      </c>
      <c r="C415" s="4" t="s">
        <v>26</v>
      </c>
      <c r="D415" s="106">
        <v>1939</v>
      </c>
      <c r="E415" s="4"/>
      <c r="F415" s="6"/>
      <c r="G415" s="95"/>
      <c r="I415" s="82"/>
    </row>
    <row r="416" spans="1:9" ht="39.75" customHeight="1">
      <c r="A416" s="8" t="s">
        <v>443</v>
      </c>
      <c r="B416" s="7" t="s">
        <v>444</v>
      </c>
      <c r="C416" s="4"/>
      <c r="D416" s="106"/>
      <c r="E416" s="4"/>
      <c r="F416" s="6"/>
      <c r="G416" s="95"/>
      <c r="I416" s="82"/>
    </row>
    <row r="417" spans="1:9" ht="23.25">
      <c r="A417" s="8"/>
      <c r="B417" s="7" t="s">
        <v>17</v>
      </c>
      <c r="C417" s="4" t="s">
        <v>18</v>
      </c>
      <c r="D417" s="106">
        <v>718.80000000000007</v>
      </c>
      <c r="E417" s="4"/>
      <c r="F417" s="6"/>
      <c r="G417" s="95"/>
      <c r="I417" s="82"/>
    </row>
    <row r="418" spans="1:9" ht="40.5">
      <c r="A418" s="8" t="s">
        <v>445</v>
      </c>
      <c r="B418" s="7" t="s">
        <v>446</v>
      </c>
      <c r="C418" s="4"/>
      <c r="D418" s="106"/>
      <c r="E418" s="4"/>
      <c r="F418" s="6"/>
      <c r="G418" s="95"/>
      <c r="I418" s="82"/>
    </row>
    <row r="419" spans="1:9" ht="23.25">
      <c r="A419" s="8"/>
      <c r="B419" s="7" t="s">
        <v>17</v>
      </c>
      <c r="C419" s="4" t="s">
        <v>18</v>
      </c>
      <c r="D419" s="106">
        <v>1881.855</v>
      </c>
      <c r="E419" s="4"/>
      <c r="F419" s="6"/>
      <c r="G419" s="95"/>
      <c r="I419" s="82"/>
    </row>
    <row r="420" spans="1:9" ht="23.25">
      <c r="A420" s="8" t="s">
        <v>447</v>
      </c>
      <c r="B420" s="7" t="s">
        <v>448</v>
      </c>
      <c r="C420" s="4"/>
      <c r="D420" s="106"/>
      <c r="E420" s="4"/>
      <c r="F420" s="6"/>
      <c r="G420" s="95"/>
      <c r="I420" s="82"/>
    </row>
    <row r="421" spans="1:9" ht="23.25">
      <c r="A421" s="8"/>
      <c r="B421" s="7" t="s">
        <v>17</v>
      </c>
      <c r="C421" s="4" t="s">
        <v>18</v>
      </c>
      <c r="D421" s="106">
        <v>2600.6549999999997</v>
      </c>
      <c r="E421" s="4"/>
      <c r="F421" s="6"/>
      <c r="G421" s="95"/>
      <c r="I421" s="82"/>
    </row>
    <row r="422" spans="1:9" ht="23.25">
      <c r="A422" s="8"/>
      <c r="B422" s="7" t="s">
        <v>824</v>
      </c>
      <c r="C422" s="4"/>
      <c r="D422" s="106"/>
      <c r="E422" s="4"/>
      <c r="F422" s="6"/>
      <c r="G422" s="95"/>
      <c r="I422" s="82"/>
    </row>
    <row r="423" spans="1:9" ht="23.25">
      <c r="A423" s="8" t="s">
        <v>449</v>
      </c>
      <c r="B423" s="10" t="s">
        <v>651</v>
      </c>
      <c r="C423" s="4"/>
      <c r="D423" s="106"/>
      <c r="E423" s="4"/>
      <c r="F423" s="6"/>
      <c r="G423" s="95"/>
      <c r="I423" s="82"/>
    </row>
    <row r="424" spans="1:9" ht="23.25">
      <c r="A424" s="8"/>
      <c r="B424" s="10" t="s">
        <v>17</v>
      </c>
      <c r="C424" s="4" t="s">
        <v>18</v>
      </c>
      <c r="D424" s="106">
        <v>65.824749999999995</v>
      </c>
      <c r="E424" s="4"/>
      <c r="F424" s="6"/>
      <c r="G424" s="95"/>
      <c r="I424" s="82"/>
    </row>
    <row r="425" spans="1:9" ht="23.25">
      <c r="A425" s="8" t="s">
        <v>450</v>
      </c>
      <c r="B425" s="10" t="s">
        <v>451</v>
      </c>
      <c r="C425" s="4"/>
      <c r="D425" s="106"/>
      <c r="E425" s="4"/>
      <c r="F425" s="6"/>
      <c r="G425" s="95"/>
      <c r="I425" s="82"/>
    </row>
    <row r="426" spans="1:9" ht="23.25">
      <c r="A426" s="8"/>
      <c r="B426" s="10" t="s">
        <v>17</v>
      </c>
      <c r="C426" s="4" t="s">
        <v>18</v>
      </c>
      <c r="D426" s="106">
        <v>314.41999999999996</v>
      </c>
      <c r="E426" s="4"/>
      <c r="F426" s="6"/>
      <c r="G426" s="95"/>
      <c r="I426" s="82"/>
    </row>
    <row r="427" spans="1:9" ht="23.25">
      <c r="A427" s="8" t="s">
        <v>452</v>
      </c>
      <c r="B427" s="10" t="s">
        <v>826</v>
      </c>
      <c r="C427" s="4"/>
      <c r="D427" s="106"/>
      <c r="E427" s="4"/>
      <c r="F427" s="6"/>
      <c r="G427" s="95"/>
      <c r="I427" s="82"/>
    </row>
    <row r="428" spans="1:9" ht="23.25">
      <c r="A428" s="8"/>
      <c r="B428" s="10" t="s">
        <v>17</v>
      </c>
      <c r="C428" s="4" t="s">
        <v>18</v>
      </c>
      <c r="D428" s="106">
        <v>230.72399999999999</v>
      </c>
      <c r="E428" s="4"/>
      <c r="F428" s="6"/>
      <c r="G428" s="95"/>
      <c r="I428" s="82"/>
    </row>
    <row r="429" spans="1:9" ht="23.25">
      <c r="A429" s="8" t="s">
        <v>453</v>
      </c>
      <c r="B429" s="10" t="s">
        <v>454</v>
      </c>
      <c r="C429" s="4"/>
      <c r="D429" s="106"/>
      <c r="E429" s="4"/>
      <c r="F429" s="6"/>
      <c r="G429" s="95"/>
      <c r="I429" s="82"/>
    </row>
    <row r="430" spans="1:9" ht="23.25">
      <c r="A430" s="8"/>
      <c r="B430" s="10" t="s">
        <v>25</v>
      </c>
      <c r="C430" s="4" t="s">
        <v>26</v>
      </c>
      <c r="D430" s="106">
        <v>224.39999999999998</v>
      </c>
      <c r="E430" s="4"/>
      <c r="F430" s="6"/>
      <c r="G430" s="95"/>
      <c r="I430" s="82"/>
    </row>
    <row r="431" spans="1:9" ht="23.25">
      <c r="A431" s="8"/>
      <c r="B431" s="10" t="s">
        <v>827</v>
      </c>
      <c r="C431" s="4"/>
      <c r="D431" s="106"/>
      <c r="E431" s="4"/>
      <c r="F431" s="6"/>
      <c r="G431" s="95"/>
      <c r="I431" s="82"/>
    </row>
    <row r="432" spans="1:9" ht="23.25">
      <c r="A432" s="8" t="s">
        <v>455</v>
      </c>
      <c r="B432" s="10" t="s">
        <v>683</v>
      </c>
      <c r="C432" s="4"/>
      <c r="D432" s="106"/>
      <c r="E432" s="4"/>
      <c r="F432" s="6"/>
      <c r="G432" s="95"/>
      <c r="I432" s="82"/>
    </row>
    <row r="433" spans="1:9" ht="23.25">
      <c r="A433" s="8"/>
      <c r="B433" s="10" t="s">
        <v>17</v>
      </c>
      <c r="C433" s="4" t="s">
        <v>18</v>
      </c>
      <c r="D433" s="106">
        <v>276.90899999999993</v>
      </c>
      <c r="E433" s="4"/>
      <c r="F433" s="6"/>
      <c r="G433" s="95"/>
      <c r="I433" s="82"/>
    </row>
    <row r="434" spans="1:9" ht="23.25">
      <c r="A434" s="8" t="s">
        <v>456</v>
      </c>
      <c r="B434" s="10" t="s">
        <v>19</v>
      </c>
      <c r="C434" s="4"/>
      <c r="D434" s="106"/>
      <c r="E434" s="4"/>
      <c r="F434" s="6"/>
      <c r="G434" s="95"/>
      <c r="I434" s="82"/>
    </row>
    <row r="435" spans="1:9" ht="23.25">
      <c r="A435" s="8"/>
      <c r="B435" s="10" t="s">
        <v>20</v>
      </c>
      <c r="C435" s="4" t="s">
        <v>21</v>
      </c>
      <c r="D435" s="106">
        <v>33229.079999999994</v>
      </c>
      <c r="E435" s="4"/>
      <c r="F435" s="6"/>
      <c r="G435" s="95"/>
      <c r="I435" s="82"/>
    </row>
    <row r="436" spans="1:9" ht="23.25">
      <c r="A436" s="8"/>
      <c r="B436" s="10" t="s">
        <v>823</v>
      </c>
      <c r="C436" s="4"/>
      <c r="D436" s="106"/>
      <c r="E436" s="4"/>
      <c r="F436" s="6"/>
      <c r="G436" s="95"/>
      <c r="I436" s="82"/>
    </row>
    <row r="437" spans="1:9" ht="23.25">
      <c r="A437" s="8" t="s">
        <v>457</v>
      </c>
      <c r="B437" s="10" t="s">
        <v>458</v>
      </c>
      <c r="C437" s="4"/>
      <c r="D437" s="106"/>
      <c r="E437" s="4"/>
      <c r="F437" s="6"/>
      <c r="G437" s="95"/>
      <c r="I437" s="82"/>
    </row>
    <row r="438" spans="1:9" ht="23.25">
      <c r="A438" s="8"/>
      <c r="B438" s="10" t="s">
        <v>25</v>
      </c>
      <c r="C438" s="4" t="s">
        <v>26</v>
      </c>
      <c r="D438" s="106">
        <v>1777</v>
      </c>
      <c r="E438" s="4"/>
      <c r="F438" s="6"/>
      <c r="G438" s="95"/>
      <c r="I438" s="82"/>
    </row>
    <row r="439" spans="1:9" ht="23.25">
      <c r="A439" s="8" t="s">
        <v>459</v>
      </c>
      <c r="B439" s="10" t="s">
        <v>460</v>
      </c>
      <c r="C439" s="4"/>
      <c r="D439" s="106"/>
      <c r="E439" s="4"/>
      <c r="F439" s="6"/>
      <c r="G439" s="95"/>
      <c r="I439" s="82"/>
    </row>
    <row r="440" spans="1:9" ht="23.25">
      <c r="A440" s="8"/>
      <c r="B440" s="10" t="s">
        <v>25</v>
      </c>
      <c r="C440" s="4" t="s">
        <v>26</v>
      </c>
      <c r="D440" s="106">
        <v>1777</v>
      </c>
      <c r="E440" s="4"/>
      <c r="F440" s="6"/>
      <c r="G440" s="95"/>
      <c r="I440" s="82"/>
    </row>
    <row r="441" spans="1:9" ht="23.25">
      <c r="A441" s="8" t="s">
        <v>461</v>
      </c>
      <c r="B441" s="10" t="s">
        <v>22</v>
      </c>
      <c r="C441" s="4"/>
      <c r="D441" s="106"/>
      <c r="E441" s="4"/>
      <c r="F441" s="6"/>
      <c r="G441" s="95"/>
      <c r="I441" s="82"/>
    </row>
    <row r="442" spans="1:9" ht="23.25">
      <c r="A442" s="8"/>
      <c r="B442" s="10" t="s">
        <v>17</v>
      </c>
      <c r="C442" s="4" t="s">
        <v>18</v>
      </c>
      <c r="D442" s="106">
        <v>373.25112000000013</v>
      </c>
      <c r="E442" s="4"/>
      <c r="F442" s="6"/>
      <c r="G442" s="95"/>
      <c r="I442" s="82"/>
    </row>
    <row r="443" spans="1:9" ht="23.25">
      <c r="A443" s="8" t="s">
        <v>462</v>
      </c>
      <c r="B443" s="10" t="s">
        <v>23</v>
      </c>
      <c r="C443" s="4"/>
      <c r="D443" s="106"/>
      <c r="E443" s="4"/>
      <c r="F443" s="6"/>
      <c r="G443" s="95"/>
      <c r="I443" s="82"/>
    </row>
    <row r="444" spans="1:9" ht="23.25">
      <c r="A444" s="8"/>
      <c r="B444" s="10" t="s">
        <v>20</v>
      </c>
      <c r="C444" s="4" t="s">
        <v>21</v>
      </c>
      <c r="D444" s="106">
        <v>55987.66800000002</v>
      </c>
      <c r="E444" s="4"/>
      <c r="F444" s="6"/>
      <c r="G444" s="95"/>
      <c r="I444" s="82"/>
    </row>
    <row r="445" spans="1:9" ht="23.25">
      <c r="A445" s="8" t="s">
        <v>463</v>
      </c>
      <c r="B445" s="10" t="s">
        <v>464</v>
      </c>
      <c r="C445" s="4"/>
      <c r="D445" s="106"/>
      <c r="E445" s="4"/>
      <c r="F445" s="6"/>
      <c r="G445" s="95"/>
      <c r="I445" s="82"/>
    </row>
    <row r="446" spans="1:9" ht="23.25">
      <c r="A446" s="8"/>
      <c r="B446" s="10" t="s">
        <v>465</v>
      </c>
      <c r="C446" s="4" t="s">
        <v>31</v>
      </c>
      <c r="D446" s="106">
        <v>220</v>
      </c>
      <c r="E446" s="4"/>
      <c r="F446" s="6"/>
      <c r="G446" s="95"/>
      <c r="I446" s="82"/>
    </row>
    <row r="447" spans="1:9" ht="40.5">
      <c r="A447" s="8" t="s">
        <v>466</v>
      </c>
      <c r="B447" s="10" t="s">
        <v>36</v>
      </c>
      <c r="C447" s="4"/>
      <c r="D447" s="106"/>
      <c r="E447" s="4"/>
      <c r="F447" s="6"/>
      <c r="G447" s="95"/>
      <c r="I447" s="82"/>
    </row>
    <row r="448" spans="1:9" ht="23.25">
      <c r="A448" s="8"/>
      <c r="B448" s="10" t="s">
        <v>37</v>
      </c>
      <c r="C448" s="4"/>
      <c r="D448" s="106"/>
      <c r="E448" s="4"/>
      <c r="F448" s="6"/>
      <c r="G448" s="95"/>
      <c r="I448" s="82"/>
    </row>
    <row r="449" spans="1:9" ht="23.25">
      <c r="A449" s="8"/>
      <c r="B449" s="10" t="s">
        <v>25</v>
      </c>
      <c r="C449" s="4" t="s">
        <v>26</v>
      </c>
      <c r="D449" s="106">
        <v>314</v>
      </c>
      <c r="E449" s="4"/>
      <c r="F449" s="6"/>
      <c r="G449" s="95"/>
      <c r="I449" s="82"/>
    </row>
    <row r="450" spans="1:9" ht="23.25">
      <c r="A450" s="8"/>
      <c r="B450" s="10" t="s">
        <v>38</v>
      </c>
      <c r="C450" s="4"/>
      <c r="D450" s="106"/>
      <c r="E450" s="4"/>
      <c r="F450" s="6"/>
      <c r="G450" s="95"/>
      <c r="I450" s="82"/>
    </row>
    <row r="451" spans="1:9" ht="23.25">
      <c r="A451" s="8"/>
      <c r="B451" s="10" t="s">
        <v>25</v>
      </c>
      <c r="C451" s="4" t="s">
        <v>26</v>
      </c>
      <c r="D451" s="106">
        <v>193</v>
      </c>
      <c r="E451" s="4"/>
      <c r="F451" s="6"/>
      <c r="G451" s="95"/>
      <c r="I451" s="82"/>
    </row>
    <row r="452" spans="1:9" ht="23.25">
      <c r="A452" s="8"/>
      <c r="B452" s="10" t="s">
        <v>39</v>
      </c>
      <c r="C452" s="4"/>
      <c r="D452" s="106"/>
      <c r="E452" s="4"/>
      <c r="F452" s="6"/>
      <c r="G452" s="95"/>
      <c r="I452" s="82"/>
    </row>
    <row r="453" spans="1:9" ht="23.25">
      <c r="A453" s="8"/>
      <c r="B453" s="10" t="s">
        <v>25</v>
      </c>
      <c r="C453" s="4" t="s">
        <v>26</v>
      </c>
      <c r="D453" s="106">
        <v>132</v>
      </c>
      <c r="E453" s="4"/>
      <c r="F453" s="6"/>
      <c r="G453" s="95"/>
      <c r="I453" s="82"/>
    </row>
    <row r="454" spans="1:9" ht="23.25">
      <c r="A454" s="8" t="s">
        <v>467</v>
      </c>
      <c r="B454" s="10" t="s">
        <v>40</v>
      </c>
      <c r="C454" s="4"/>
      <c r="D454" s="106"/>
      <c r="E454" s="4"/>
      <c r="F454" s="6"/>
      <c r="G454" s="95"/>
      <c r="I454" s="82"/>
    </row>
    <row r="455" spans="1:9" ht="23.25">
      <c r="A455" s="8"/>
      <c r="B455" s="10" t="s">
        <v>25</v>
      </c>
      <c r="C455" s="4" t="s">
        <v>26</v>
      </c>
      <c r="D455" s="106">
        <v>1641</v>
      </c>
      <c r="E455" s="4"/>
      <c r="F455" s="6"/>
      <c r="G455" s="95"/>
      <c r="I455" s="82"/>
    </row>
    <row r="456" spans="1:9" ht="23.25">
      <c r="A456" s="8" t="s">
        <v>468</v>
      </c>
      <c r="B456" s="10" t="s">
        <v>35</v>
      </c>
      <c r="C456" s="4"/>
      <c r="D456" s="106"/>
      <c r="E456" s="4"/>
      <c r="F456" s="6"/>
      <c r="G456" s="95"/>
      <c r="I456" s="82"/>
    </row>
    <row r="457" spans="1:9" ht="23.25">
      <c r="A457" s="8"/>
      <c r="B457" s="10" t="s">
        <v>465</v>
      </c>
      <c r="C457" s="4" t="s">
        <v>31</v>
      </c>
      <c r="D457" s="106">
        <v>300</v>
      </c>
      <c r="E457" s="4"/>
      <c r="F457" s="6"/>
      <c r="G457" s="95"/>
      <c r="I457" s="82"/>
    </row>
    <row r="458" spans="1:9" ht="23.25">
      <c r="A458" s="8" t="s">
        <v>469</v>
      </c>
      <c r="B458" s="10" t="s">
        <v>470</v>
      </c>
      <c r="C458" s="4"/>
      <c r="D458" s="106"/>
      <c r="E458" s="4"/>
      <c r="F458" s="6"/>
      <c r="G458" s="95"/>
      <c r="I458" s="82"/>
    </row>
    <row r="459" spans="1:9" ht="23.25">
      <c r="A459" s="11"/>
      <c r="B459" s="59" t="s">
        <v>465</v>
      </c>
      <c r="C459" s="4" t="s">
        <v>31</v>
      </c>
      <c r="D459" s="106">
        <v>90</v>
      </c>
      <c r="E459" s="4"/>
      <c r="F459" s="6"/>
      <c r="G459" s="95"/>
      <c r="I459" s="82"/>
    </row>
    <row r="460" spans="1:9" ht="42" customHeight="1">
      <c r="A460" s="11" t="s">
        <v>471</v>
      </c>
      <c r="B460" s="59" t="s">
        <v>472</v>
      </c>
      <c r="C460" s="4"/>
      <c r="D460" s="106"/>
      <c r="E460" s="4"/>
      <c r="F460" s="6"/>
      <c r="G460" s="95"/>
      <c r="I460" s="82"/>
    </row>
    <row r="461" spans="1:9" ht="23.25">
      <c r="A461" s="11"/>
      <c r="B461" s="59" t="s">
        <v>465</v>
      </c>
      <c r="C461" s="4" t="s">
        <v>31</v>
      </c>
      <c r="D461" s="106">
        <v>751.2</v>
      </c>
      <c r="E461" s="4"/>
      <c r="F461" s="6"/>
      <c r="G461" s="95"/>
      <c r="I461" s="82"/>
    </row>
    <row r="462" spans="1:9" ht="23.25">
      <c r="A462" s="8" t="s">
        <v>473</v>
      </c>
      <c r="B462" s="7" t="s">
        <v>42</v>
      </c>
      <c r="C462" s="4"/>
      <c r="D462" s="106"/>
      <c r="E462" s="4"/>
      <c r="F462" s="6"/>
      <c r="G462" s="95"/>
      <c r="I462" s="82"/>
    </row>
    <row r="463" spans="1:9" ht="23.25">
      <c r="A463" s="8"/>
      <c r="B463" s="7" t="s">
        <v>25</v>
      </c>
      <c r="C463" s="4" t="s">
        <v>26</v>
      </c>
      <c r="D463" s="106">
        <v>120</v>
      </c>
      <c r="E463" s="4"/>
      <c r="F463" s="6"/>
      <c r="G463" s="95"/>
      <c r="I463" s="82"/>
    </row>
    <row r="464" spans="1:9" ht="23.25">
      <c r="A464" s="8" t="s">
        <v>474</v>
      </c>
      <c r="B464" s="12" t="s">
        <v>44</v>
      </c>
      <c r="C464" s="4"/>
      <c r="D464" s="106"/>
      <c r="E464" s="4"/>
      <c r="F464" s="6"/>
      <c r="G464" s="95"/>
      <c r="I464" s="82"/>
    </row>
    <row r="465" spans="1:9" ht="23.25">
      <c r="A465" s="8"/>
      <c r="B465" s="12" t="s">
        <v>25</v>
      </c>
      <c r="C465" s="4" t="s">
        <v>26</v>
      </c>
      <c r="D465" s="106">
        <v>752</v>
      </c>
      <c r="E465" s="4"/>
      <c r="F465" s="6"/>
      <c r="G465" s="95"/>
      <c r="I465" s="82"/>
    </row>
    <row r="466" spans="1:9" ht="23.25">
      <c r="A466" s="8" t="s">
        <v>475</v>
      </c>
      <c r="B466" s="10" t="s">
        <v>822</v>
      </c>
      <c r="C466" s="4"/>
      <c r="D466" s="106"/>
      <c r="E466" s="4"/>
      <c r="F466" s="6"/>
      <c r="G466" s="95"/>
      <c r="I466" s="82"/>
    </row>
    <row r="467" spans="1:9" ht="23.25">
      <c r="A467" s="8"/>
      <c r="B467" s="10" t="s">
        <v>25</v>
      </c>
      <c r="C467" s="4" t="s">
        <v>26</v>
      </c>
      <c r="D467" s="106">
        <v>50</v>
      </c>
      <c r="E467" s="4"/>
      <c r="F467" s="6"/>
      <c r="G467" s="95"/>
      <c r="I467" s="82"/>
    </row>
    <row r="468" spans="1:9" ht="23.25">
      <c r="A468" s="8" t="s">
        <v>476</v>
      </c>
      <c r="B468" s="7" t="s">
        <v>8</v>
      </c>
      <c r="C468" s="4"/>
      <c r="D468" s="106"/>
      <c r="E468" s="4"/>
      <c r="F468" s="6"/>
      <c r="G468" s="95"/>
      <c r="I468" s="82"/>
    </row>
    <row r="469" spans="1:9" ht="23.25">
      <c r="A469" s="8"/>
      <c r="B469" s="7" t="s">
        <v>25</v>
      </c>
      <c r="C469" s="4" t="s">
        <v>26</v>
      </c>
      <c r="D469" s="104">
        <v>939</v>
      </c>
      <c r="E469" s="4"/>
      <c r="F469" s="6"/>
      <c r="G469" s="95"/>
      <c r="I469" s="82"/>
    </row>
    <row r="470" spans="1:9" ht="23.25">
      <c r="A470" s="8" t="s">
        <v>477</v>
      </c>
      <c r="B470" s="7" t="s">
        <v>478</v>
      </c>
      <c r="C470" s="4"/>
      <c r="D470" s="104"/>
      <c r="E470" s="4"/>
      <c r="F470" s="6"/>
      <c r="G470" s="95"/>
      <c r="I470" s="82"/>
    </row>
    <row r="471" spans="1:9" ht="24" thickBot="1">
      <c r="A471" s="11"/>
      <c r="B471" s="13" t="s">
        <v>25</v>
      </c>
      <c r="C471" s="4" t="s">
        <v>26</v>
      </c>
      <c r="D471" s="104">
        <v>1707</v>
      </c>
      <c r="E471" s="4"/>
      <c r="F471" s="6"/>
      <c r="G471" s="95"/>
      <c r="I471" s="82"/>
    </row>
    <row r="472" spans="1:9" ht="24.75" thickTop="1" thickBot="1">
      <c r="A472" s="28"/>
      <c r="B472" s="15" t="s">
        <v>479</v>
      </c>
      <c r="C472" s="16"/>
      <c r="D472" s="105"/>
      <c r="E472" s="16"/>
      <c r="F472" s="17"/>
      <c r="G472" s="95"/>
      <c r="I472" s="82"/>
    </row>
    <row r="473" spans="1:9" ht="24" thickTop="1">
      <c r="A473" s="8" t="s">
        <v>480</v>
      </c>
      <c r="B473" s="18" t="s">
        <v>50</v>
      </c>
      <c r="C473" s="4"/>
      <c r="D473" s="106"/>
      <c r="E473" s="4"/>
      <c r="F473" s="6"/>
      <c r="G473" s="82"/>
    </row>
    <row r="474" spans="1:9" ht="23.25">
      <c r="A474" s="8" t="s">
        <v>481</v>
      </c>
      <c r="B474" s="7" t="s">
        <v>52</v>
      </c>
      <c r="C474" s="4"/>
      <c r="D474" s="106"/>
      <c r="E474" s="4"/>
      <c r="F474" s="6"/>
      <c r="G474" s="82"/>
    </row>
    <row r="475" spans="1:9" ht="23.25">
      <c r="A475" s="8"/>
      <c r="B475" s="7" t="s">
        <v>25</v>
      </c>
      <c r="C475" s="4" t="s">
        <v>26</v>
      </c>
      <c r="D475" s="106">
        <v>1500</v>
      </c>
      <c r="E475" s="4"/>
      <c r="F475" s="6"/>
      <c r="G475" s="82"/>
    </row>
    <row r="476" spans="1:9" ht="23.25">
      <c r="A476" s="8" t="s">
        <v>482</v>
      </c>
      <c r="B476" s="7" t="s">
        <v>54</v>
      </c>
      <c r="C476" s="4"/>
      <c r="D476" s="106"/>
      <c r="E476" s="4"/>
      <c r="F476" s="6"/>
      <c r="G476" s="82"/>
    </row>
    <row r="477" spans="1:9" ht="23.25">
      <c r="A477" s="8"/>
      <c r="B477" s="7" t="s">
        <v>25</v>
      </c>
      <c r="C477" s="4" t="s">
        <v>26</v>
      </c>
      <c r="D477" s="106">
        <v>1500</v>
      </c>
      <c r="E477" s="4"/>
      <c r="F477" s="6"/>
      <c r="G477" s="82"/>
    </row>
    <row r="478" spans="1:9" ht="23.25">
      <c r="A478" s="8" t="s">
        <v>483</v>
      </c>
      <c r="B478" s="7" t="s">
        <v>56</v>
      </c>
      <c r="C478" s="4"/>
      <c r="D478" s="106"/>
      <c r="E478" s="4"/>
      <c r="F478" s="6"/>
      <c r="G478" s="82"/>
    </row>
    <row r="479" spans="1:9" ht="23.25">
      <c r="A479" s="8"/>
      <c r="B479" s="7" t="s">
        <v>25</v>
      </c>
      <c r="C479" s="4" t="s">
        <v>26</v>
      </c>
      <c r="D479" s="106">
        <v>1500</v>
      </c>
      <c r="E479" s="4"/>
      <c r="F479" s="6"/>
      <c r="G479" s="82"/>
    </row>
    <row r="480" spans="1:9" ht="23.25">
      <c r="A480" s="8" t="s">
        <v>484</v>
      </c>
      <c r="B480" s="7" t="s">
        <v>485</v>
      </c>
      <c r="C480" s="4"/>
      <c r="D480" s="106"/>
      <c r="E480" s="4"/>
      <c r="F480" s="6"/>
      <c r="G480" s="82"/>
    </row>
    <row r="481" spans="1:7" ht="23.25">
      <c r="A481" s="8"/>
      <c r="B481" s="7" t="s">
        <v>25</v>
      </c>
      <c r="C481" s="4" t="s">
        <v>26</v>
      </c>
      <c r="D481" s="106">
        <v>1500</v>
      </c>
      <c r="E481" s="4"/>
      <c r="F481" s="6"/>
      <c r="G481" s="82"/>
    </row>
    <row r="482" spans="1:7" ht="23.25">
      <c r="A482" s="8" t="s">
        <v>486</v>
      </c>
      <c r="B482" s="7" t="s">
        <v>60</v>
      </c>
      <c r="C482" s="4"/>
      <c r="D482" s="106"/>
      <c r="E482" s="4"/>
      <c r="F482" s="6"/>
      <c r="G482" s="82"/>
    </row>
    <row r="483" spans="1:7" ht="23.25">
      <c r="A483" s="8"/>
      <c r="B483" s="7" t="s">
        <v>25</v>
      </c>
      <c r="C483" s="4" t="s">
        <v>26</v>
      </c>
      <c r="D483" s="106">
        <v>1500</v>
      </c>
      <c r="E483" s="4"/>
      <c r="F483" s="6"/>
      <c r="G483" s="82"/>
    </row>
    <row r="484" spans="1:7" ht="23.25">
      <c r="A484" s="8" t="s">
        <v>487</v>
      </c>
      <c r="B484" s="7" t="s">
        <v>62</v>
      </c>
      <c r="C484" s="4"/>
      <c r="D484" s="106"/>
      <c r="E484" s="4"/>
      <c r="F484" s="6"/>
      <c r="G484" s="82"/>
    </row>
    <row r="485" spans="1:7" ht="23.25">
      <c r="A485" s="8"/>
      <c r="B485" s="7" t="s">
        <v>465</v>
      </c>
      <c r="C485" s="4" t="s">
        <v>31</v>
      </c>
      <c r="D485" s="106">
        <v>387</v>
      </c>
      <c r="E485" s="4"/>
      <c r="F485" s="6"/>
      <c r="G485" s="82"/>
    </row>
    <row r="486" spans="1:7" ht="23.25">
      <c r="A486" s="8" t="s">
        <v>488</v>
      </c>
      <c r="B486" s="7" t="s">
        <v>64</v>
      </c>
      <c r="C486" s="4"/>
      <c r="D486" s="106"/>
      <c r="E486" s="4"/>
      <c r="F486" s="6"/>
      <c r="G486" s="82"/>
    </row>
    <row r="487" spans="1:7" ht="23.25">
      <c r="A487" s="8"/>
      <c r="B487" s="7" t="s">
        <v>489</v>
      </c>
      <c r="C487" s="4" t="s">
        <v>31</v>
      </c>
      <c r="D487" s="106">
        <v>387</v>
      </c>
      <c r="E487" s="4"/>
      <c r="F487" s="6"/>
      <c r="G487" s="82"/>
    </row>
    <row r="488" spans="1:7" ht="23.25">
      <c r="A488" s="8" t="s">
        <v>490</v>
      </c>
      <c r="B488" s="7" t="s">
        <v>66</v>
      </c>
      <c r="C488" s="4"/>
      <c r="D488" s="106"/>
      <c r="E488" s="4"/>
      <c r="F488" s="6"/>
      <c r="G488" s="82"/>
    </row>
    <row r="489" spans="1:7" ht="24" thickBot="1">
      <c r="A489" s="11"/>
      <c r="B489" s="7" t="s">
        <v>25</v>
      </c>
      <c r="C489" s="4" t="s">
        <v>26</v>
      </c>
      <c r="D489" s="106">
        <v>369</v>
      </c>
      <c r="E489" s="4"/>
      <c r="F489" s="6"/>
      <c r="G489" s="82"/>
    </row>
    <row r="490" spans="1:7" ht="24.75" thickTop="1" thickBot="1">
      <c r="A490" s="28"/>
      <c r="B490" s="15" t="s">
        <v>491</v>
      </c>
      <c r="C490" s="16"/>
      <c r="D490" s="105"/>
      <c r="E490" s="16"/>
      <c r="F490" s="17"/>
      <c r="G490" s="82"/>
    </row>
    <row r="491" spans="1:7" ht="24" thickTop="1">
      <c r="A491" s="8" t="s">
        <v>492</v>
      </c>
      <c r="B491" s="18" t="s">
        <v>69</v>
      </c>
      <c r="C491" s="4"/>
      <c r="D491" s="104"/>
      <c r="E491" s="4"/>
      <c r="F491" s="6"/>
      <c r="G491" s="82"/>
    </row>
    <row r="492" spans="1:7" ht="37.5">
      <c r="A492" s="8" t="s">
        <v>493</v>
      </c>
      <c r="B492" s="37" t="s">
        <v>666</v>
      </c>
      <c r="C492" s="4"/>
      <c r="D492" s="104"/>
      <c r="E492" s="5"/>
      <c r="F492" s="6"/>
      <c r="G492" s="82"/>
    </row>
    <row r="493" spans="1:7" ht="23.25">
      <c r="A493" s="8"/>
      <c r="B493" s="37" t="s">
        <v>71</v>
      </c>
      <c r="C493" s="4" t="s">
        <v>26</v>
      </c>
      <c r="D493" s="104">
        <f>242+960</f>
        <v>1202</v>
      </c>
      <c r="E493" s="5"/>
      <c r="F493" s="6"/>
      <c r="G493" s="82"/>
    </row>
    <row r="494" spans="1:7" ht="37.5">
      <c r="A494" s="8" t="s">
        <v>668</v>
      </c>
      <c r="B494" s="37" t="s">
        <v>667</v>
      </c>
      <c r="C494" s="4"/>
      <c r="D494" s="104"/>
      <c r="E494" s="5"/>
      <c r="F494" s="6"/>
      <c r="G494" s="82"/>
    </row>
    <row r="495" spans="1:7" ht="23.25">
      <c r="A495" s="8"/>
      <c r="B495" s="37" t="s">
        <v>489</v>
      </c>
      <c r="C495" s="4" t="s">
        <v>31</v>
      </c>
      <c r="D495" s="104">
        <v>33</v>
      </c>
      <c r="E495" s="5"/>
      <c r="F495" s="6"/>
      <c r="G495" s="82"/>
    </row>
    <row r="496" spans="1:7" ht="37.5">
      <c r="A496" s="8" t="s">
        <v>669</v>
      </c>
      <c r="B496" s="37" t="s">
        <v>77</v>
      </c>
      <c r="C496" s="4"/>
      <c r="D496" s="104"/>
      <c r="E496" s="5"/>
      <c r="F496" s="6"/>
      <c r="G496" s="82"/>
    </row>
    <row r="497" spans="1:7" ht="23.25">
      <c r="A497" s="8"/>
      <c r="B497" s="37" t="s">
        <v>71</v>
      </c>
      <c r="C497" s="4" t="s">
        <v>26</v>
      </c>
      <c r="D497" s="104">
        <v>66</v>
      </c>
      <c r="E497" s="5"/>
      <c r="F497" s="6"/>
      <c r="G497" s="82"/>
    </row>
    <row r="498" spans="1:7" ht="37.5">
      <c r="A498" s="8" t="s">
        <v>670</v>
      </c>
      <c r="B498" s="37" t="s">
        <v>82</v>
      </c>
      <c r="C498" s="4"/>
      <c r="D498" s="104"/>
      <c r="E498" s="5"/>
      <c r="F498" s="6"/>
      <c r="G498" s="82"/>
    </row>
    <row r="499" spans="1:7" ht="23.25">
      <c r="A499" s="8"/>
      <c r="B499" s="37" t="s">
        <v>71</v>
      </c>
      <c r="C499" s="4" t="s">
        <v>26</v>
      </c>
      <c r="D499" s="104">
        <v>444</v>
      </c>
      <c r="E499" s="5"/>
      <c r="F499" s="6"/>
      <c r="G499" s="82"/>
    </row>
    <row r="500" spans="1:7" ht="37.5">
      <c r="A500" s="8" t="s">
        <v>671</v>
      </c>
      <c r="B500" s="37" t="s">
        <v>83</v>
      </c>
      <c r="C500" s="4"/>
      <c r="D500" s="104"/>
      <c r="E500" s="5"/>
      <c r="F500" s="6"/>
      <c r="G500" s="82"/>
    </row>
    <row r="501" spans="1:7" ht="24" thickBot="1">
      <c r="A501" s="8"/>
      <c r="B501" s="37" t="s">
        <v>71</v>
      </c>
      <c r="C501" s="4" t="s">
        <v>26</v>
      </c>
      <c r="D501" s="104">
        <v>183</v>
      </c>
      <c r="E501" s="5"/>
      <c r="F501" s="6"/>
      <c r="G501" s="82"/>
    </row>
    <row r="502" spans="1:7" ht="24.75" thickTop="1" thickBot="1">
      <c r="A502" s="28"/>
      <c r="B502" s="15" t="s">
        <v>84</v>
      </c>
      <c r="C502" s="16"/>
      <c r="D502" s="105"/>
      <c r="E502" s="16"/>
      <c r="F502" s="17"/>
      <c r="G502" s="82"/>
    </row>
    <row r="503" spans="1:7" ht="24" thickTop="1">
      <c r="A503" s="8" t="s">
        <v>494</v>
      </c>
      <c r="B503" s="18" t="s">
        <v>86</v>
      </c>
      <c r="C503" s="4"/>
      <c r="D503" s="104"/>
      <c r="E503" s="4"/>
      <c r="F503" s="6"/>
      <c r="G503" s="82"/>
    </row>
    <row r="504" spans="1:7" ht="40.5">
      <c r="A504" s="8" t="s">
        <v>495</v>
      </c>
      <c r="B504" s="10" t="s">
        <v>88</v>
      </c>
      <c r="C504" s="4"/>
      <c r="D504" s="104"/>
      <c r="E504" s="5"/>
      <c r="F504" s="6"/>
      <c r="G504" s="82"/>
    </row>
    <row r="505" spans="1:7" ht="23.25">
      <c r="A505" s="8"/>
      <c r="B505" s="10" t="s">
        <v>89</v>
      </c>
      <c r="C505" s="4" t="s">
        <v>26</v>
      </c>
      <c r="D505" s="104">
        <v>300.00200000000001</v>
      </c>
      <c r="E505" s="5"/>
      <c r="F505" s="6"/>
      <c r="G505" s="82"/>
    </row>
    <row r="506" spans="1:7" ht="23.25">
      <c r="A506" s="8" t="s">
        <v>496</v>
      </c>
      <c r="B506" s="10" t="s">
        <v>93</v>
      </c>
      <c r="C506" s="4"/>
      <c r="D506" s="104"/>
      <c r="E506" s="5"/>
      <c r="F506" s="6"/>
      <c r="G506" s="82"/>
    </row>
    <row r="507" spans="1:7" ht="23.25">
      <c r="A507" s="8"/>
      <c r="B507" s="10" t="s">
        <v>89</v>
      </c>
      <c r="C507" s="4" t="s">
        <v>26</v>
      </c>
      <c r="D507" s="104">
        <v>66</v>
      </c>
      <c r="E507" s="5"/>
      <c r="F507" s="6"/>
      <c r="G507" s="82"/>
    </row>
    <row r="508" spans="1:7" ht="40.5">
      <c r="A508" s="8" t="s">
        <v>497</v>
      </c>
      <c r="B508" s="10" t="s">
        <v>91</v>
      </c>
      <c r="C508" s="4"/>
      <c r="D508" s="104"/>
      <c r="E508" s="5"/>
      <c r="F508" s="6"/>
      <c r="G508" s="82"/>
    </row>
    <row r="509" spans="1:7" ht="23.25">
      <c r="A509" s="8"/>
      <c r="B509" s="10" t="s">
        <v>71</v>
      </c>
      <c r="C509" s="4" t="s">
        <v>26</v>
      </c>
      <c r="D509" s="104">
        <v>919</v>
      </c>
      <c r="E509" s="5"/>
      <c r="F509" s="6"/>
      <c r="G509" s="82"/>
    </row>
    <row r="510" spans="1:7" ht="40.5">
      <c r="A510" s="8" t="s">
        <v>706</v>
      </c>
      <c r="B510" s="10" t="s">
        <v>703</v>
      </c>
      <c r="C510" s="4"/>
      <c r="D510" s="104"/>
      <c r="E510" s="5"/>
      <c r="F510" s="6"/>
      <c r="G510" s="82"/>
    </row>
    <row r="511" spans="1:7" ht="23.25">
      <c r="A511" s="8"/>
      <c r="B511" s="10" t="s">
        <v>71</v>
      </c>
      <c r="C511" s="4" t="s">
        <v>26</v>
      </c>
      <c r="D511" s="104">
        <v>185</v>
      </c>
      <c r="E511" s="5"/>
      <c r="F511" s="6"/>
      <c r="G511" s="82"/>
    </row>
    <row r="512" spans="1:7" ht="23.25">
      <c r="A512" s="8" t="s">
        <v>707</v>
      </c>
      <c r="B512" s="10" t="s">
        <v>704</v>
      </c>
      <c r="C512" s="4"/>
      <c r="D512" s="104"/>
      <c r="E512" s="5"/>
      <c r="F512" s="6"/>
      <c r="G512" s="82"/>
    </row>
    <row r="513" spans="1:7" ht="23.25">
      <c r="A513" s="8"/>
      <c r="B513" s="10" t="s">
        <v>71</v>
      </c>
      <c r="C513" s="4" t="s">
        <v>26</v>
      </c>
      <c r="D513" s="104">
        <v>200</v>
      </c>
      <c r="E513" s="5"/>
      <c r="F513" s="6"/>
      <c r="G513" s="82"/>
    </row>
    <row r="514" spans="1:7" ht="23.25">
      <c r="A514" s="8" t="s">
        <v>708</v>
      </c>
      <c r="B514" s="10" t="s">
        <v>705</v>
      </c>
      <c r="C514" s="4"/>
      <c r="D514" s="104"/>
      <c r="E514" s="5"/>
      <c r="F514" s="6"/>
      <c r="G514" s="82"/>
    </row>
    <row r="515" spans="1:7" ht="24" thickBot="1">
      <c r="A515" s="8"/>
      <c r="B515" s="10" t="s">
        <v>71</v>
      </c>
      <c r="C515" s="4" t="s">
        <v>26</v>
      </c>
      <c r="D515" s="104">
        <v>185</v>
      </c>
      <c r="E515" s="5"/>
      <c r="F515" s="6"/>
      <c r="G515" s="82"/>
    </row>
    <row r="516" spans="1:7" ht="24.75" thickTop="1" thickBot="1">
      <c r="A516" s="28"/>
      <c r="B516" s="15" t="s">
        <v>498</v>
      </c>
      <c r="C516" s="16"/>
      <c r="D516" s="105"/>
      <c r="E516" s="16"/>
      <c r="F516" s="17"/>
      <c r="G516" s="82"/>
    </row>
    <row r="517" spans="1:7" ht="24" thickTop="1">
      <c r="A517" s="8"/>
      <c r="B517" s="18" t="s">
        <v>98</v>
      </c>
      <c r="C517" s="4"/>
      <c r="D517" s="104"/>
      <c r="E517" s="4"/>
      <c r="F517" s="6"/>
      <c r="G517" s="82"/>
    </row>
    <row r="518" spans="1:7" ht="23.25">
      <c r="A518" s="8"/>
      <c r="B518" s="18" t="s">
        <v>99</v>
      </c>
      <c r="C518" s="4"/>
      <c r="D518" s="104"/>
      <c r="E518" s="5"/>
      <c r="F518" s="6"/>
      <c r="G518" s="82"/>
    </row>
    <row r="519" spans="1:7" ht="23.25">
      <c r="A519" s="8" t="s">
        <v>499</v>
      </c>
      <c r="B519" s="37" t="s">
        <v>105</v>
      </c>
      <c r="C519" s="4"/>
      <c r="D519" s="104"/>
      <c r="E519" s="5"/>
      <c r="F519" s="6"/>
      <c r="G519" s="82"/>
    </row>
    <row r="520" spans="1:7" ht="23.25">
      <c r="A520" s="8"/>
      <c r="B520" s="37" t="s">
        <v>71</v>
      </c>
      <c r="C520" s="4" t="s">
        <v>26</v>
      </c>
      <c r="D520" s="104">
        <v>373</v>
      </c>
      <c r="E520" s="5"/>
      <c r="F520" s="6"/>
      <c r="G520" s="82"/>
    </row>
    <row r="521" spans="1:7" ht="23.25">
      <c r="A521" s="8"/>
      <c r="B521" s="18" t="s">
        <v>109</v>
      </c>
      <c r="C521" s="4"/>
      <c r="D521" s="104"/>
      <c r="E521" s="5"/>
      <c r="F521" s="6"/>
      <c r="G521" s="82"/>
    </row>
    <row r="522" spans="1:7" ht="37.5">
      <c r="A522" s="8" t="s">
        <v>500</v>
      </c>
      <c r="B522" s="37" t="s">
        <v>111</v>
      </c>
      <c r="C522" s="4"/>
      <c r="D522" s="104"/>
      <c r="E522" s="5"/>
      <c r="F522" s="6"/>
      <c r="G522" s="82"/>
    </row>
    <row r="523" spans="1:7" ht="23.25">
      <c r="A523" s="8"/>
      <c r="B523" s="37" t="s">
        <v>71</v>
      </c>
      <c r="C523" s="4" t="s">
        <v>26</v>
      </c>
      <c r="D523" s="104">
        <v>288</v>
      </c>
      <c r="E523" s="5"/>
      <c r="F523" s="6"/>
      <c r="G523" s="82"/>
    </row>
    <row r="524" spans="1:7" ht="23.25">
      <c r="A524" s="8"/>
      <c r="B524" s="18" t="s">
        <v>113</v>
      </c>
      <c r="C524" s="4"/>
      <c r="D524" s="104"/>
      <c r="E524" s="5"/>
      <c r="F524" s="6"/>
      <c r="G524" s="82"/>
    </row>
    <row r="525" spans="1:7" ht="23.25">
      <c r="A525" s="8" t="s">
        <v>501</v>
      </c>
      <c r="B525" s="37" t="s">
        <v>117</v>
      </c>
      <c r="C525" s="4"/>
      <c r="D525" s="104"/>
      <c r="E525" s="5"/>
      <c r="F525" s="6"/>
      <c r="G525" s="82"/>
    </row>
    <row r="526" spans="1:7" ht="24" thickBot="1">
      <c r="A526" s="8"/>
      <c r="B526" s="37" t="s">
        <v>118</v>
      </c>
      <c r="C526" s="4" t="s">
        <v>31</v>
      </c>
      <c r="D526" s="104">
        <v>63</v>
      </c>
      <c r="E526" s="5"/>
      <c r="F526" s="6"/>
      <c r="G526" s="82"/>
    </row>
    <row r="527" spans="1:7" ht="24.75" thickTop="1" thickBot="1">
      <c r="A527" s="28"/>
      <c r="B527" s="15" t="s">
        <v>120</v>
      </c>
      <c r="C527" s="16"/>
      <c r="D527" s="105"/>
      <c r="E527" s="16"/>
      <c r="F527" s="17"/>
      <c r="G527" s="82"/>
    </row>
    <row r="528" spans="1:7" ht="24" thickTop="1">
      <c r="A528" s="8" t="s">
        <v>502</v>
      </c>
      <c r="B528" s="18" t="s">
        <v>122</v>
      </c>
      <c r="C528" s="4"/>
      <c r="D528" s="104"/>
      <c r="E528" s="4"/>
      <c r="F528" s="6"/>
      <c r="G528" s="82"/>
    </row>
    <row r="529" spans="1:7" ht="23.25">
      <c r="A529" s="8" t="s">
        <v>503</v>
      </c>
      <c r="B529" s="72" t="s">
        <v>504</v>
      </c>
      <c r="C529" s="4"/>
      <c r="D529" s="104"/>
      <c r="E529" s="5"/>
      <c r="F529" s="6"/>
      <c r="G529" s="82"/>
    </row>
    <row r="530" spans="1:7" ht="23.25">
      <c r="A530" s="8"/>
      <c r="B530" s="7" t="s">
        <v>16</v>
      </c>
      <c r="C530" s="4" t="s">
        <v>15</v>
      </c>
      <c r="D530" s="104">
        <v>1</v>
      </c>
      <c r="E530" s="5"/>
      <c r="F530" s="6"/>
      <c r="G530" s="82"/>
    </row>
    <row r="531" spans="1:7" ht="38.25" customHeight="1">
      <c r="A531" s="8" t="s">
        <v>505</v>
      </c>
      <c r="B531" s="7" t="s">
        <v>687</v>
      </c>
      <c r="C531" s="4"/>
      <c r="D531" s="104"/>
      <c r="E531" s="5"/>
      <c r="F531" s="6"/>
      <c r="G531" s="82"/>
    </row>
    <row r="532" spans="1:7" ht="23.25">
      <c r="A532" s="8"/>
      <c r="B532" s="7" t="s">
        <v>126</v>
      </c>
      <c r="C532" s="4" t="s">
        <v>127</v>
      </c>
      <c r="D532" s="104">
        <v>1</v>
      </c>
      <c r="E532" s="5"/>
      <c r="F532" s="6"/>
      <c r="G532" s="82"/>
    </row>
    <row r="533" spans="1:7" ht="40.5">
      <c r="A533" s="8" t="s">
        <v>506</v>
      </c>
      <c r="B533" s="7" t="s">
        <v>129</v>
      </c>
      <c r="C533" s="4"/>
      <c r="D533" s="104"/>
      <c r="E533" s="5"/>
      <c r="F533" s="6"/>
      <c r="G533" s="82"/>
    </row>
    <row r="534" spans="1:7" ht="23.25">
      <c r="A534" s="8"/>
      <c r="B534" s="7" t="s">
        <v>126</v>
      </c>
      <c r="C534" s="4" t="s">
        <v>127</v>
      </c>
      <c r="D534" s="104">
        <v>1</v>
      </c>
      <c r="E534" s="5"/>
      <c r="F534" s="6"/>
      <c r="G534" s="82"/>
    </row>
    <row r="535" spans="1:7" ht="23.25">
      <c r="A535" s="8" t="s">
        <v>507</v>
      </c>
      <c r="B535" s="7" t="s">
        <v>131</v>
      </c>
      <c r="C535" s="4"/>
      <c r="D535" s="104"/>
      <c r="E535" s="5"/>
      <c r="F535" s="6"/>
      <c r="G535" s="82"/>
    </row>
    <row r="536" spans="1:7" ht="23.25">
      <c r="A536" s="8"/>
      <c r="B536" s="7" t="s">
        <v>2</v>
      </c>
      <c r="C536" s="4"/>
      <c r="D536" s="104"/>
      <c r="E536" s="5"/>
      <c r="F536" s="6"/>
      <c r="G536" s="82"/>
    </row>
    <row r="537" spans="1:7" ht="23.25">
      <c r="A537" s="8" t="s">
        <v>132</v>
      </c>
      <c r="B537" s="7" t="s">
        <v>508</v>
      </c>
      <c r="C537" s="4" t="s">
        <v>31</v>
      </c>
      <c r="D537" s="104">
        <v>80</v>
      </c>
      <c r="E537" s="5"/>
      <c r="F537" s="6"/>
      <c r="G537" s="82"/>
    </row>
    <row r="538" spans="1:7" ht="23.25">
      <c r="A538" s="8" t="s">
        <v>137</v>
      </c>
      <c r="B538" s="7" t="s">
        <v>509</v>
      </c>
      <c r="C538" s="4" t="s">
        <v>31</v>
      </c>
      <c r="D538" s="104">
        <v>47</v>
      </c>
      <c r="E538" s="5"/>
      <c r="F538" s="6"/>
      <c r="G538" s="82"/>
    </row>
    <row r="539" spans="1:7" ht="23.25">
      <c r="A539" s="8" t="s">
        <v>139</v>
      </c>
      <c r="B539" s="7" t="s">
        <v>510</v>
      </c>
      <c r="C539" s="4" t="s">
        <v>31</v>
      </c>
      <c r="D539" s="104">
        <v>224</v>
      </c>
      <c r="E539" s="5"/>
      <c r="F539" s="6"/>
      <c r="G539" s="82"/>
    </row>
    <row r="540" spans="1:7" ht="23.25">
      <c r="A540" s="8" t="s">
        <v>141</v>
      </c>
      <c r="B540" s="7" t="s">
        <v>133</v>
      </c>
      <c r="C540" s="4" t="s">
        <v>31</v>
      </c>
      <c r="D540" s="104">
        <v>22</v>
      </c>
      <c r="E540" s="5"/>
      <c r="F540" s="6"/>
      <c r="G540" s="82"/>
    </row>
    <row r="541" spans="1:7" ht="23.25">
      <c r="A541" s="8" t="s">
        <v>511</v>
      </c>
      <c r="B541" s="7" t="s">
        <v>135</v>
      </c>
      <c r="C541" s="4"/>
      <c r="D541" s="104"/>
      <c r="E541" s="5"/>
      <c r="F541" s="6"/>
      <c r="G541" s="82"/>
    </row>
    <row r="542" spans="1:7" ht="23.25">
      <c r="A542" s="8"/>
      <c r="B542" s="7" t="s">
        <v>2</v>
      </c>
      <c r="C542" s="4"/>
      <c r="D542" s="104"/>
      <c r="E542" s="5"/>
      <c r="F542" s="6"/>
      <c r="G542" s="82"/>
    </row>
    <row r="543" spans="1:7" ht="23.25">
      <c r="A543" s="8" t="s">
        <v>132</v>
      </c>
      <c r="B543" s="7" t="s">
        <v>136</v>
      </c>
      <c r="C543" s="4" t="s">
        <v>31</v>
      </c>
      <c r="D543" s="104">
        <v>17</v>
      </c>
      <c r="E543" s="5"/>
      <c r="F543" s="6"/>
      <c r="G543" s="82"/>
    </row>
    <row r="544" spans="1:7" ht="23.25">
      <c r="A544" s="8" t="s">
        <v>137</v>
      </c>
      <c r="B544" s="7" t="s">
        <v>138</v>
      </c>
      <c r="C544" s="4" t="s">
        <v>31</v>
      </c>
      <c r="D544" s="104">
        <v>101</v>
      </c>
      <c r="E544" s="5"/>
      <c r="F544" s="6"/>
      <c r="G544" s="82"/>
    </row>
    <row r="545" spans="1:7" ht="23.25">
      <c r="A545" s="8" t="s">
        <v>139</v>
      </c>
      <c r="B545" s="7" t="s">
        <v>142</v>
      </c>
      <c r="C545" s="4" t="s">
        <v>31</v>
      </c>
      <c r="D545" s="104">
        <v>117</v>
      </c>
      <c r="E545" s="5"/>
      <c r="F545" s="6"/>
      <c r="G545" s="82"/>
    </row>
    <row r="546" spans="1:7" ht="23.25">
      <c r="A546" s="8" t="s">
        <v>141</v>
      </c>
      <c r="B546" s="7" t="s">
        <v>148</v>
      </c>
      <c r="C546" s="4" t="s">
        <v>31</v>
      </c>
      <c r="D546" s="104">
        <v>79</v>
      </c>
      <c r="E546" s="5"/>
      <c r="F546" s="6"/>
      <c r="G546" s="82"/>
    </row>
    <row r="547" spans="1:7" ht="23.25">
      <c r="A547" s="8" t="s">
        <v>143</v>
      </c>
      <c r="B547" s="7" t="s">
        <v>150</v>
      </c>
      <c r="C547" s="4" t="s">
        <v>31</v>
      </c>
      <c r="D547" s="104">
        <v>47</v>
      </c>
      <c r="E547" s="5"/>
      <c r="F547" s="6"/>
      <c r="G547" s="82"/>
    </row>
    <row r="548" spans="1:7" ht="23.25">
      <c r="A548" s="8" t="s">
        <v>145</v>
      </c>
      <c r="B548" s="7" t="s">
        <v>152</v>
      </c>
      <c r="C548" s="4" t="s">
        <v>31</v>
      </c>
      <c r="D548" s="104">
        <v>50</v>
      </c>
      <c r="E548" s="5"/>
      <c r="F548" s="6"/>
      <c r="G548" s="82"/>
    </row>
    <row r="549" spans="1:7" ht="23.25">
      <c r="A549" s="8" t="s">
        <v>512</v>
      </c>
      <c r="B549" s="7" t="s">
        <v>154</v>
      </c>
      <c r="C549" s="4"/>
      <c r="D549" s="104"/>
      <c r="E549" s="5"/>
      <c r="F549" s="6"/>
      <c r="G549" s="82"/>
    </row>
    <row r="550" spans="1:7" ht="23.25">
      <c r="A550" s="8"/>
      <c r="B550" s="7" t="s">
        <v>5</v>
      </c>
      <c r="C550" s="4"/>
      <c r="D550" s="104"/>
      <c r="E550" s="5"/>
      <c r="F550" s="6"/>
      <c r="G550" s="82"/>
    </row>
    <row r="551" spans="1:7" ht="23.25">
      <c r="A551" s="8" t="s">
        <v>132</v>
      </c>
      <c r="B551" s="7" t="s">
        <v>155</v>
      </c>
      <c r="C551" s="4" t="s">
        <v>31</v>
      </c>
      <c r="D551" s="104">
        <v>289</v>
      </c>
      <c r="E551" s="5"/>
      <c r="F551" s="6"/>
      <c r="G551" s="82"/>
    </row>
    <row r="552" spans="1:7" ht="23.25">
      <c r="A552" s="8" t="s">
        <v>137</v>
      </c>
      <c r="B552" s="7" t="s">
        <v>156</v>
      </c>
      <c r="C552" s="4" t="s">
        <v>31</v>
      </c>
      <c r="D552" s="104">
        <v>72</v>
      </c>
      <c r="E552" s="5"/>
      <c r="F552" s="6"/>
      <c r="G552" s="82"/>
    </row>
    <row r="553" spans="1:7" ht="23.25">
      <c r="A553" s="8" t="s">
        <v>513</v>
      </c>
      <c r="B553" s="7" t="s">
        <v>158</v>
      </c>
      <c r="C553" s="4"/>
      <c r="D553" s="104"/>
      <c r="E553" s="5"/>
      <c r="F553" s="6"/>
      <c r="G553" s="82"/>
    </row>
    <row r="554" spans="1:7" ht="23.25">
      <c r="A554" s="8"/>
      <c r="B554" s="7" t="s">
        <v>191</v>
      </c>
      <c r="C554" s="4"/>
      <c r="D554" s="104"/>
      <c r="E554" s="5"/>
      <c r="F554" s="6"/>
      <c r="G554" s="82"/>
    </row>
    <row r="555" spans="1:7" ht="23.25">
      <c r="A555" s="8" t="s">
        <v>132</v>
      </c>
      <c r="B555" s="7" t="s">
        <v>166</v>
      </c>
      <c r="C555" s="4" t="s">
        <v>0</v>
      </c>
      <c r="D555" s="104">
        <v>10</v>
      </c>
      <c r="E555" s="5"/>
      <c r="F555" s="6"/>
      <c r="G555" s="82"/>
    </row>
    <row r="556" spans="1:7" ht="24" thickBot="1">
      <c r="A556" s="8" t="s">
        <v>137</v>
      </c>
      <c r="B556" s="7" t="s">
        <v>167</v>
      </c>
      <c r="C556" s="4" t="s">
        <v>0</v>
      </c>
      <c r="D556" s="104">
        <v>4</v>
      </c>
      <c r="E556" s="5"/>
      <c r="F556" s="6"/>
      <c r="G556" s="82"/>
    </row>
    <row r="557" spans="1:7" ht="24.75" thickTop="1" thickBot="1">
      <c r="A557" s="28" t="s">
        <v>169</v>
      </c>
      <c r="B557" s="15"/>
      <c r="C557" s="16"/>
      <c r="D557" s="105"/>
      <c r="E557" s="16"/>
      <c r="F557" s="17"/>
      <c r="G557" s="82"/>
    </row>
    <row r="558" spans="1:7" ht="24" thickTop="1">
      <c r="A558" s="8"/>
      <c r="B558" s="7" t="s">
        <v>170</v>
      </c>
      <c r="C558" s="4"/>
      <c r="D558" s="104"/>
      <c r="E558" s="5"/>
      <c r="F558" s="6"/>
      <c r="G558" s="82"/>
    </row>
    <row r="559" spans="1:7" ht="23.25">
      <c r="A559" s="8" t="s">
        <v>514</v>
      </c>
      <c r="B559" s="7" t="s">
        <v>172</v>
      </c>
      <c r="C559" s="4"/>
      <c r="D559" s="104"/>
      <c r="E559" s="5"/>
      <c r="F559" s="6"/>
      <c r="G559" s="82"/>
    </row>
    <row r="560" spans="1:7" ht="23.25">
      <c r="A560" s="8"/>
      <c r="B560" s="7" t="s">
        <v>5</v>
      </c>
      <c r="C560" s="4" t="s">
        <v>31</v>
      </c>
      <c r="D560" s="104"/>
      <c r="E560" s="5"/>
      <c r="F560" s="6"/>
      <c r="G560" s="82"/>
    </row>
    <row r="561" spans="1:7" ht="23.25">
      <c r="A561" s="8" t="s">
        <v>132</v>
      </c>
      <c r="B561" s="7" t="s">
        <v>174</v>
      </c>
      <c r="C561" s="4" t="s">
        <v>31</v>
      </c>
      <c r="D561" s="104">
        <v>59</v>
      </c>
      <c r="E561" s="5"/>
      <c r="F561" s="6"/>
      <c r="G561" s="82"/>
    </row>
    <row r="562" spans="1:7" ht="23.25">
      <c r="A562" s="8" t="s">
        <v>137</v>
      </c>
      <c r="B562" s="7" t="s">
        <v>177</v>
      </c>
      <c r="C562" s="4" t="s">
        <v>31</v>
      </c>
      <c r="D562" s="104">
        <v>8</v>
      </c>
      <c r="E562" s="5"/>
      <c r="F562" s="6"/>
      <c r="G562" s="82"/>
    </row>
    <row r="563" spans="1:7" ht="23.25">
      <c r="A563" s="8" t="s">
        <v>139</v>
      </c>
      <c r="B563" s="7" t="s">
        <v>178</v>
      </c>
      <c r="C563" s="4" t="s">
        <v>31</v>
      </c>
      <c r="D563" s="104">
        <v>131</v>
      </c>
      <c r="E563" s="5"/>
      <c r="F563" s="6"/>
      <c r="G563" s="82"/>
    </row>
    <row r="564" spans="1:7" ht="23.25">
      <c r="A564" s="8" t="s">
        <v>141</v>
      </c>
      <c r="B564" s="7" t="s">
        <v>179</v>
      </c>
      <c r="C564" s="4" t="s">
        <v>31</v>
      </c>
      <c r="D564" s="104">
        <v>45</v>
      </c>
      <c r="E564" s="5"/>
      <c r="F564" s="6"/>
      <c r="G564" s="82"/>
    </row>
    <row r="565" spans="1:7" ht="23.25">
      <c r="A565" s="8" t="s">
        <v>143</v>
      </c>
      <c r="B565" s="7" t="s">
        <v>180</v>
      </c>
      <c r="C565" s="4" t="s">
        <v>31</v>
      </c>
      <c r="D565" s="104">
        <v>177</v>
      </c>
      <c r="E565" s="5"/>
      <c r="F565" s="6"/>
      <c r="G565" s="82"/>
    </row>
    <row r="566" spans="1:7" ht="23.25">
      <c r="A566" s="8" t="s">
        <v>145</v>
      </c>
      <c r="B566" s="7" t="s">
        <v>181</v>
      </c>
      <c r="C566" s="4" t="s">
        <v>31</v>
      </c>
      <c r="D566" s="104">
        <v>307</v>
      </c>
      <c r="E566" s="5"/>
      <c r="F566" s="6"/>
      <c r="G566" s="82"/>
    </row>
    <row r="567" spans="1:7" ht="23.25">
      <c r="A567" s="8" t="s">
        <v>147</v>
      </c>
      <c r="B567" s="7" t="s">
        <v>183</v>
      </c>
      <c r="C567" s="4" t="s">
        <v>31</v>
      </c>
      <c r="D567" s="104">
        <v>58</v>
      </c>
      <c r="E567" s="5"/>
      <c r="F567" s="6"/>
      <c r="G567" s="82"/>
    </row>
    <row r="568" spans="1:7" ht="23.25">
      <c r="A568" s="8" t="s">
        <v>515</v>
      </c>
      <c r="B568" s="7" t="s">
        <v>185</v>
      </c>
      <c r="C568" s="4"/>
      <c r="D568" s="104"/>
      <c r="E568" s="5"/>
      <c r="F568" s="6"/>
      <c r="G568" s="82"/>
    </row>
    <row r="569" spans="1:7" ht="23.25">
      <c r="A569" s="8"/>
      <c r="B569" s="7" t="s">
        <v>187</v>
      </c>
      <c r="C569" s="4" t="s">
        <v>31</v>
      </c>
      <c r="D569" s="104"/>
      <c r="E569" s="5"/>
      <c r="F569" s="6"/>
      <c r="G569" s="82"/>
    </row>
    <row r="570" spans="1:7" ht="23.25">
      <c r="A570" s="8" t="s">
        <v>132</v>
      </c>
      <c r="B570" s="7" t="s">
        <v>186</v>
      </c>
      <c r="C570" s="4" t="s">
        <v>31</v>
      </c>
      <c r="D570" s="104">
        <v>195</v>
      </c>
      <c r="E570" s="5"/>
      <c r="F570" s="6"/>
      <c r="G570" s="82"/>
    </row>
    <row r="571" spans="1:7" ht="23.25">
      <c r="A571" s="8" t="s">
        <v>137</v>
      </c>
      <c r="B571" s="7" t="s">
        <v>188</v>
      </c>
      <c r="C571" s="4" t="s">
        <v>31</v>
      </c>
      <c r="D571" s="104">
        <v>235</v>
      </c>
      <c r="E571" s="5"/>
      <c r="F571" s="6"/>
      <c r="G571" s="82"/>
    </row>
    <row r="572" spans="1:7" ht="23.25">
      <c r="A572" s="8" t="s">
        <v>137</v>
      </c>
      <c r="B572" s="7" t="s">
        <v>516</v>
      </c>
      <c r="C572" s="4" t="s">
        <v>31</v>
      </c>
      <c r="D572" s="104">
        <v>40</v>
      </c>
      <c r="E572" s="5"/>
      <c r="F572" s="6"/>
      <c r="G572" s="82"/>
    </row>
    <row r="573" spans="1:7" ht="23.25">
      <c r="A573" s="8" t="s">
        <v>517</v>
      </c>
      <c r="B573" s="7" t="s">
        <v>190</v>
      </c>
      <c r="C573" s="4"/>
      <c r="D573" s="104"/>
      <c r="E573" s="5"/>
      <c r="F573" s="6"/>
      <c r="G573" s="82"/>
    </row>
    <row r="574" spans="1:7" ht="23.25">
      <c r="A574" s="8"/>
      <c r="B574" s="7" t="s">
        <v>191</v>
      </c>
      <c r="C574" s="4" t="s">
        <v>0</v>
      </c>
      <c r="D574" s="104">
        <v>4</v>
      </c>
      <c r="E574" s="5"/>
      <c r="F574" s="6"/>
      <c r="G574" s="82"/>
    </row>
    <row r="575" spans="1:7" ht="23.25">
      <c r="A575" s="8" t="s">
        <v>518</v>
      </c>
      <c r="B575" s="7" t="s">
        <v>193</v>
      </c>
      <c r="C575" s="4"/>
      <c r="D575" s="104"/>
      <c r="E575" s="5"/>
      <c r="F575" s="6"/>
      <c r="G575" s="82"/>
    </row>
    <row r="576" spans="1:7" ht="23.25">
      <c r="A576" s="8"/>
      <c r="B576" s="7" t="s">
        <v>191</v>
      </c>
      <c r="C576" s="4" t="s">
        <v>0</v>
      </c>
      <c r="D576" s="104">
        <v>4</v>
      </c>
      <c r="E576" s="5"/>
      <c r="F576" s="6"/>
      <c r="G576" s="82"/>
    </row>
    <row r="577" spans="1:7" ht="23.25">
      <c r="A577" s="8" t="s">
        <v>519</v>
      </c>
      <c r="B577" s="7" t="s">
        <v>688</v>
      </c>
      <c r="C577" s="4"/>
      <c r="D577" s="104"/>
      <c r="E577" s="5"/>
      <c r="F577" s="6"/>
      <c r="G577" s="82"/>
    </row>
    <row r="578" spans="1:7" ht="23.25">
      <c r="A578" s="8"/>
      <c r="B578" s="7" t="s">
        <v>5</v>
      </c>
      <c r="C578" s="4" t="s">
        <v>31</v>
      </c>
      <c r="D578" s="104"/>
      <c r="E578" s="5"/>
      <c r="F578" s="6"/>
      <c r="G578" s="93"/>
    </row>
    <row r="579" spans="1:7" ht="23.25">
      <c r="A579" s="8" t="s">
        <v>132</v>
      </c>
      <c r="B579" s="7" t="s">
        <v>696</v>
      </c>
      <c r="C579" s="4" t="s">
        <v>31</v>
      </c>
      <c r="D579" s="104">
        <v>250</v>
      </c>
      <c r="E579" s="5"/>
      <c r="F579" s="6"/>
      <c r="G579" s="93"/>
    </row>
    <row r="580" spans="1:7" ht="23.25">
      <c r="A580" s="8" t="s">
        <v>137</v>
      </c>
      <c r="B580" s="7" t="s">
        <v>697</v>
      </c>
      <c r="C580" s="4" t="s">
        <v>31</v>
      </c>
      <c r="D580" s="104">
        <v>250</v>
      </c>
      <c r="E580" s="5"/>
      <c r="F580" s="6"/>
      <c r="G580" s="93"/>
    </row>
    <row r="581" spans="1:7" ht="23.25">
      <c r="A581" s="8" t="s">
        <v>139</v>
      </c>
      <c r="B581" s="7" t="s">
        <v>698</v>
      </c>
      <c r="C581" s="4" t="s">
        <v>31</v>
      </c>
      <c r="D581" s="104">
        <v>150</v>
      </c>
      <c r="E581" s="5"/>
      <c r="F581" s="6"/>
      <c r="G581" s="93"/>
    </row>
    <row r="582" spans="1:7" ht="23.25">
      <c r="A582" s="8" t="s">
        <v>141</v>
      </c>
      <c r="B582" s="7" t="s">
        <v>699</v>
      </c>
      <c r="C582" s="4" t="s">
        <v>31</v>
      </c>
      <c r="D582" s="104">
        <v>60</v>
      </c>
      <c r="E582" s="5"/>
      <c r="F582" s="6"/>
      <c r="G582" s="93"/>
    </row>
    <row r="583" spans="1:7" ht="23.25">
      <c r="A583" s="8" t="s">
        <v>143</v>
      </c>
      <c r="B583" s="7" t="s">
        <v>700</v>
      </c>
      <c r="C583" s="4" t="s">
        <v>31</v>
      </c>
      <c r="D583" s="104">
        <v>120</v>
      </c>
      <c r="E583" s="5"/>
      <c r="F583" s="6"/>
      <c r="G583" s="93"/>
    </row>
    <row r="584" spans="1:7" ht="23.25">
      <c r="A584" s="8" t="s">
        <v>145</v>
      </c>
      <c r="B584" s="7" t="s">
        <v>701</v>
      </c>
      <c r="C584" s="4" t="s">
        <v>31</v>
      </c>
      <c r="D584" s="104">
        <v>250</v>
      </c>
      <c r="E584" s="5"/>
      <c r="F584" s="6"/>
      <c r="G584" s="93"/>
    </row>
    <row r="585" spans="1:7" ht="23.25">
      <c r="A585" s="8" t="s">
        <v>520</v>
      </c>
      <c r="B585" s="7" t="s">
        <v>690</v>
      </c>
      <c r="C585" s="4"/>
      <c r="D585" s="104"/>
      <c r="E585" s="5"/>
      <c r="F585" s="6"/>
      <c r="G585" s="93"/>
    </row>
    <row r="586" spans="1:7" ht="23.25">
      <c r="A586" s="8"/>
      <c r="B586" s="7" t="s">
        <v>191</v>
      </c>
      <c r="C586" s="4" t="s">
        <v>0</v>
      </c>
      <c r="D586" s="104"/>
      <c r="E586" s="5"/>
      <c r="F586" s="6"/>
      <c r="G586" s="93"/>
    </row>
    <row r="587" spans="1:7" ht="23.25">
      <c r="A587" s="8" t="s">
        <v>132</v>
      </c>
      <c r="B587" s="7" t="s">
        <v>696</v>
      </c>
      <c r="C587" s="4" t="s">
        <v>0</v>
      </c>
      <c r="D587" s="104">
        <v>8</v>
      </c>
      <c r="E587" s="5"/>
      <c r="F587" s="6"/>
      <c r="G587" s="93"/>
    </row>
    <row r="588" spans="1:7" ht="23.25">
      <c r="A588" s="8" t="s">
        <v>137</v>
      </c>
      <c r="B588" s="7" t="s">
        <v>697</v>
      </c>
      <c r="C588" s="4" t="s">
        <v>0</v>
      </c>
      <c r="D588" s="104">
        <v>8</v>
      </c>
      <c r="E588" s="5"/>
      <c r="F588" s="6"/>
      <c r="G588" s="93"/>
    </row>
    <row r="589" spans="1:7" ht="23.25">
      <c r="A589" s="8" t="s">
        <v>139</v>
      </c>
      <c r="B589" s="7" t="s">
        <v>698</v>
      </c>
      <c r="C589" s="4" t="s">
        <v>0</v>
      </c>
      <c r="D589" s="104">
        <v>5</v>
      </c>
      <c r="E589" s="5"/>
      <c r="F589" s="6"/>
      <c r="G589" s="93"/>
    </row>
    <row r="590" spans="1:7" ht="23.25">
      <c r="A590" s="8" t="s">
        <v>141</v>
      </c>
      <c r="B590" s="7" t="s">
        <v>699</v>
      </c>
      <c r="C590" s="4" t="s">
        <v>0</v>
      </c>
      <c r="D590" s="104">
        <v>5</v>
      </c>
      <c r="E590" s="5"/>
      <c r="F590" s="6"/>
      <c r="G590" s="93"/>
    </row>
    <row r="591" spans="1:7" ht="23.25">
      <c r="A591" s="8" t="s">
        <v>143</v>
      </c>
      <c r="B591" s="7" t="s">
        <v>700</v>
      </c>
      <c r="C591" s="4" t="s">
        <v>0</v>
      </c>
      <c r="D591" s="104">
        <v>4</v>
      </c>
      <c r="E591" s="5"/>
      <c r="F591" s="6"/>
      <c r="G591" s="93"/>
    </row>
    <row r="592" spans="1:7" ht="23.25">
      <c r="A592" s="8" t="s">
        <v>145</v>
      </c>
      <c r="B592" s="7" t="s">
        <v>701</v>
      </c>
      <c r="C592" s="4" t="s">
        <v>0</v>
      </c>
      <c r="D592" s="104">
        <v>2</v>
      </c>
      <c r="E592" s="5"/>
      <c r="F592" s="6"/>
      <c r="G592" s="93"/>
    </row>
    <row r="593" spans="1:7" ht="23.25">
      <c r="A593" s="8" t="s">
        <v>523</v>
      </c>
      <c r="B593" s="7" t="s">
        <v>692</v>
      </c>
      <c r="C593" s="4"/>
      <c r="D593" s="104"/>
      <c r="E593" s="5"/>
      <c r="F593" s="6"/>
      <c r="G593" s="93"/>
    </row>
    <row r="594" spans="1:7" ht="23.25">
      <c r="A594" s="8"/>
      <c r="B594" s="7" t="s">
        <v>691</v>
      </c>
      <c r="C594" s="4" t="s">
        <v>0</v>
      </c>
      <c r="D594" s="104">
        <v>4</v>
      </c>
      <c r="E594" s="5"/>
      <c r="F594" s="6"/>
      <c r="G594" s="93"/>
    </row>
    <row r="595" spans="1:7" ht="23.25">
      <c r="A595" s="8" t="s">
        <v>524</v>
      </c>
      <c r="B595" s="7" t="s">
        <v>693</v>
      </c>
      <c r="C595" s="4"/>
      <c r="D595" s="104"/>
      <c r="E595" s="5"/>
      <c r="F595" s="6"/>
      <c r="G595" s="93"/>
    </row>
    <row r="596" spans="1:7" ht="23.25">
      <c r="A596" s="8"/>
      <c r="B596" s="7" t="s">
        <v>691</v>
      </c>
      <c r="C596" s="4" t="s">
        <v>0</v>
      </c>
      <c r="D596" s="104">
        <v>30</v>
      </c>
      <c r="E596" s="5"/>
      <c r="F596" s="6"/>
      <c r="G596" s="93"/>
    </row>
    <row r="597" spans="1:7" ht="23.25">
      <c r="A597" s="8" t="s">
        <v>525</v>
      </c>
      <c r="B597" s="7" t="s">
        <v>694</v>
      </c>
      <c r="C597" s="4"/>
      <c r="D597" s="104"/>
      <c r="E597" s="5"/>
      <c r="F597" s="6"/>
      <c r="G597" s="93"/>
    </row>
    <row r="598" spans="1:7" ht="23.25">
      <c r="A598" s="8"/>
      <c r="B598" s="7" t="s">
        <v>691</v>
      </c>
      <c r="C598" s="4" t="s">
        <v>0</v>
      </c>
      <c r="D598" s="104">
        <v>3</v>
      </c>
      <c r="E598" s="5"/>
      <c r="F598" s="6"/>
      <c r="G598" s="93"/>
    </row>
    <row r="599" spans="1:7" ht="23.25">
      <c r="A599" s="8" t="s">
        <v>527</v>
      </c>
      <c r="B599" s="7" t="s">
        <v>695</v>
      </c>
      <c r="C599" s="4"/>
      <c r="D599" s="104"/>
      <c r="E599" s="5"/>
      <c r="F599" s="6"/>
      <c r="G599" s="93"/>
    </row>
    <row r="600" spans="1:7" ht="24" thickBot="1">
      <c r="A600" s="8"/>
      <c r="B600" s="7" t="s">
        <v>691</v>
      </c>
      <c r="C600" s="4" t="s">
        <v>0</v>
      </c>
      <c r="D600" s="104">
        <v>30</v>
      </c>
      <c r="E600" s="5"/>
      <c r="F600" s="6"/>
      <c r="G600" s="93"/>
    </row>
    <row r="601" spans="1:7" ht="24.75" thickTop="1" thickBot="1">
      <c r="A601" s="28" t="s">
        <v>194</v>
      </c>
      <c r="B601" s="15"/>
      <c r="C601" s="16"/>
      <c r="D601" s="105"/>
      <c r="E601" s="16"/>
      <c r="F601" s="17"/>
      <c r="G601" s="82"/>
    </row>
    <row r="602" spans="1:7" ht="24" thickTop="1">
      <c r="A602" s="8"/>
      <c r="B602" s="7" t="s">
        <v>195</v>
      </c>
      <c r="C602" s="4"/>
      <c r="D602" s="104"/>
      <c r="E602" s="5"/>
      <c r="F602" s="6"/>
      <c r="G602" s="82"/>
    </row>
    <row r="603" spans="1:7" ht="23.25">
      <c r="A603" s="8" t="s">
        <v>519</v>
      </c>
      <c r="B603" s="7" t="s">
        <v>197</v>
      </c>
      <c r="C603" s="4"/>
      <c r="D603" s="104"/>
      <c r="E603" s="5"/>
      <c r="F603" s="6"/>
      <c r="G603" s="82"/>
    </row>
    <row r="604" spans="1:7" ht="23.25">
      <c r="A604" s="8"/>
      <c r="B604" s="7" t="s">
        <v>191</v>
      </c>
      <c r="C604" s="4" t="s">
        <v>0</v>
      </c>
      <c r="D604" s="104"/>
      <c r="E604" s="5"/>
      <c r="F604" s="6"/>
      <c r="G604" s="82"/>
    </row>
    <row r="605" spans="1:7" ht="23.25">
      <c r="A605" s="8" t="s">
        <v>132</v>
      </c>
      <c r="B605" s="7" t="s">
        <v>198</v>
      </c>
      <c r="C605" s="4" t="s">
        <v>0</v>
      </c>
      <c r="D605" s="104">
        <v>9</v>
      </c>
      <c r="E605" s="5"/>
      <c r="F605" s="6"/>
      <c r="G605" s="82"/>
    </row>
    <row r="606" spans="1:7" ht="23.25">
      <c r="A606" s="8" t="s">
        <v>137</v>
      </c>
      <c r="B606" s="7" t="s">
        <v>199</v>
      </c>
      <c r="C606" s="4" t="s">
        <v>0</v>
      </c>
      <c r="D606" s="104">
        <v>8</v>
      </c>
      <c r="E606" s="5"/>
      <c r="F606" s="6"/>
      <c r="G606" s="82"/>
    </row>
    <row r="607" spans="1:7" ht="23.25">
      <c r="A607" s="8" t="s">
        <v>139</v>
      </c>
      <c r="B607" s="7" t="s">
        <v>200</v>
      </c>
      <c r="C607" s="4" t="s">
        <v>0</v>
      </c>
      <c r="D607" s="104">
        <v>20</v>
      </c>
      <c r="E607" s="5"/>
      <c r="F607" s="6"/>
      <c r="G607" s="82"/>
    </row>
    <row r="608" spans="1:7" ht="24" thickBot="1">
      <c r="A608" s="8" t="s">
        <v>141</v>
      </c>
      <c r="B608" s="7" t="s">
        <v>201</v>
      </c>
      <c r="C608" s="4" t="s">
        <v>0</v>
      </c>
      <c r="D608" s="104">
        <v>7</v>
      </c>
      <c r="E608" s="5"/>
      <c r="F608" s="6"/>
      <c r="G608" s="82"/>
    </row>
    <row r="609" spans="1:7" ht="24.75" thickTop="1" thickBot="1">
      <c r="A609" s="28" t="s">
        <v>202</v>
      </c>
      <c r="B609" s="15"/>
      <c r="C609" s="16"/>
      <c r="D609" s="105"/>
      <c r="E609" s="16"/>
      <c r="F609" s="17"/>
      <c r="G609" s="82"/>
    </row>
    <row r="610" spans="1:7" ht="24" thickTop="1">
      <c r="A610" s="8"/>
      <c r="B610" s="7" t="s">
        <v>4</v>
      </c>
      <c r="C610" s="4"/>
      <c r="D610" s="104"/>
      <c r="E610" s="5"/>
      <c r="F610" s="6"/>
      <c r="G610" s="82"/>
    </row>
    <row r="611" spans="1:7" ht="23.25">
      <c r="A611" s="8" t="s">
        <v>520</v>
      </c>
      <c r="B611" s="7" t="s">
        <v>204</v>
      </c>
      <c r="C611" s="4"/>
      <c r="D611" s="104"/>
      <c r="E611" s="5"/>
      <c r="F611" s="6"/>
      <c r="G611" s="82"/>
    </row>
    <row r="612" spans="1:7" ht="23.25">
      <c r="A612" s="8" t="s">
        <v>132</v>
      </c>
      <c r="B612" s="7" t="s">
        <v>521</v>
      </c>
      <c r="C612" s="4"/>
      <c r="D612" s="104"/>
      <c r="E612" s="5"/>
      <c r="F612" s="6"/>
      <c r="G612" s="82"/>
    </row>
    <row r="613" spans="1:7" ht="23.25">
      <c r="A613" s="8"/>
      <c r="B613" s="7" t="s">
        <v>159</v>
      </c>
      <c r="C613" s="4" t="s">
        <v>0</v>
      </c>
      <c r="D613" s="104">
        <v>2</v>
      </c>
      <c r="E613" s="5"/>
      <c r="F613" s="6"/>
      <c r="G613" s="82"/>
    </row>
    <row r="614" spans="1:7" ht="23.25">
      <c r="A614" s="8" t="s">
        <v>137</v>
      </c>
      <c r="B614" s="7" t="s">
        <v>522</v>
      </c>
      <c r="C614" s="4"/>
      <c r="D614" s="104"/>
      <c r="E614" s="5"/>
      <c r="F614" s="6"/>
      <c r="G614" s="82"/>
    </row>
    <row r="615" spans="1:7" ht="23.25">
      <c r="A615" s="8"/>
      <c r="B615" s="7" t="s">
        <v>159</v>
      </c>
      <c r="C615" s="4" t="s">
        <v>0</v>
      </c>
      <c r="D615" s="104">
        <v>2</v>
      </c>
      <c r="E615" s="5"/>
      <c r="F615" s="6"/>
      <c r="G615" s="82"/>
    </row>
    <row r="616" spans="1:7" ht="23.25">
      <c r="A616" s="8" t="s">
        <v>523</v>
      </c>
      <c r="B616" s="7" t="s">
        <v>206</v>
      </c>
      <c r="C616" s="4"/>
      <c r="D616" s="104"/>
      <c r="E616" s="5"/>
      <c r="F616" s="6"/>
      <c r="G616" s="82"/>
    </row>
    <row r="617" spans="1:7" ht="23.25">
      <c r="A617" s="8"/>
      <c r="B617" s="7" t="s">
        <v>159</v>
      </c>
      <c r="C617" s="4" t="s">
        <v>0</v>
      </c>
      <c r="D617" s="104">
        <v>6</v>
      </c>
      <c r="E617" s="5"/>
      <c r="F617" s="6"/>
      <c r="G617" s="82"/>
    </row>
    <row r="618" spans="1:7" ht="23.25">
      <c r="A618" s="8" t="s">
        <v>524</v>
      </c>
      <c r="B618" s="7" t="s">
        <v>208</v>
      </c>
      <c r="C618" s="4"/>
      <c r="D618" s="104"/>
      <c r="E618" s="5"/>
      <c r="F618" s="6"/>
      <c r="G618" s="82"/>
    </row>
    <row r="619" spans="1:7" ht="23.25">
      <c r="A619" s="8"/>
      <c r="B619" s="7" t="s">
        <v>209</v>
      </c>
      <c r="C619" s="4" t="s">
        <v>210</v>
      </c>
      <c r="D619" s="104">
        <v>10</v>
      </c>
      <c r="E619" s="5"/>
      <c r="F619" s="6"/>
      <c r="G619" s="82"/>
    </row>
    <row r="620" spans="1:7" ht="23.25">
      <c r="A620" s="8" t="s">
        <v>525</v>
      </c>
      <c r="B620" s="7" t="s">
        <v>526</v>
      </c>
      <c r="C620" s="4"/>
      <c r="D620" s="104"/>
      <c r="E620" s="5"/>
      <c r="F620" s="6"/>
      <c r="G620" s="82"/>
    </row>
    <row r="621" spans="1:7" ht="23.25">
      <c r="A621" s="8"/>
      <c r="B621" s="7" t="s">
        <v>209</v>
      </c>
      <c r="C621" s="4" t="s">
        <v>210</v>
      </c>
      <c r="D621" s="104">
        <v>2</v>
      </c>
      <c r="E621" s="5"/>
      <c r="F621" s="6"/>
      <c r="G621" s="82"/>
    </row>
    <row r="622" spans="1:7" ht="23.25">
      <c r="A622" s="8" t="s">
        <v>527</v>
      </c>
      <c r="B622" s="7" t="s">
        <v>528</v>
      </c>
      <c r="C622" s="4"/>
      <c r="D622" s="104"/>
      <c r="E622" s="5"/>
      <c r="F622" s="6"/>
      <c r="G622" s="82"/>
    </row>
    <row r="623" spans="1:7" ht="23.25">
      <c r="A623" s="8"/>
      <c r="B623" s="7" t="s">
        <v>209</v>
      </c>
      <c r="C623" s="4" t="s">
        <v>210</v>
      </c>
      <c r="D623" s="104">
        <v>1</v>
      </c>
      <c r="E623" s="5"/>
      <c r="F623" s="6"/>
      <c r="G623" s="82"/>
    </row>
    <row r="624" spans="1:7" ht="23.25">
      <c r="A624" s="8" t="s">
        <v>529</v>
      </c>
      <c r="B624" s="7" t="s">
        <v>530</v>
      </c>
      <c r="C624" s="4"/>
      <c r="D624" s="104"/>
      <c r="E624" s="5"/>
      <c r="F624" s="6"/>
      <c r="G624" s="82"/>
    </row>
    <row r="625" spans="1:7" ht="23.25">
      <c r="A625" s="8"/>
      <c r="B625" s="7" t="s">
        <v>209</v>
      </c>
      <c r="C625" s="4" t="s">
        <v>210</v>
      </c>
      <c r="D625" s="104">
        <v>1</v>
      </c>
      <c r="E625" s="5"/>
      <c r="F625" s="6"/>
      <c r="G625" s="82"/>
    </row>
    <row r="626" spans="1:7" ht="23.25">
      <c r="A626" s="8" t="s">
        <v>531</v>
      </c>
      <c r="B626" s="7" t="s">
        <v>215</v>
      </c>
      <c r="C626" s="4"/>
      <c r="D626" s="104"/>
      <c r="E626" s="5"/>
      <c r="F626" s="6"/>
      <c r="G626" s="82"/>
    </row>
    <row r="627" spans="1:7" ht="23.25">
      <c r="A627" s="8"/>
      <c r="B627" s="7" t="s">
        <v>209</v>
      </c>
      <c r="C627" s="4" t="s">
        <v>210</v>
      </c>
      <c r="D627" s="104">
        <v>1</v>
      </c>
      <c r="E627" s="5"/>
      <c r="F627" s="6"/>
      <c r="G627" s="82"/>
    </row>
    <row r="628" spans="1:7" ht="23.25">
      <c r="A628" s="8" t="s">
        <v>532</v>
      </c>
      <c r="B628" s="7" t="s">
        <v>217</v>
      </c>
      <c r="C628" s="4"/>
      <c r="D628" s="104"/>
      <c r="E628" s="5"/>
      <c r="F628" s="6"/>
      <c r="G628" s="82"/>
    </row>
    <row r="629" spans="1:7" ht="23.25">
      <c r="A629" s="8"/>
      <c r="B629" s="7" t="s">
        <v>191</v>
      </c>
      <c r="C629" s="4" t="s">
        <v>0</v>
      </c>
      <c r="D629" s="104"/>
      <c r="E629" s="5"/>
      <c r="F629" s="6"/>
      <c r="G629" s="82"/>
    </row>
    <row r="630" spans="1:7" ht="23.25">
      <c r="A630" s="8" t="s">
        <v>132</v>
      </c>
      <c r="B630" s="7" t="s">
        <v>218</v>
      </c>
      <c r="C630" s="4" t="s">
        <v>0</v>
      </c>
      <c r="D630" s="104">
        <v>10</v>
      </c>
      <c r="E630" s="5"/>
      <c r="F630" s="6"/>
      <c r="G630" s="82"/>
    </row>
    <row r="631" spans="1:7" ht="23.25">
      <c r="A631" s="8" t="s">
        <v>137</v>
      </c>
      <c r="B631" s="7" t="s">
        <v>533</v>
      </c>
      <c r="C631" s="4" t="s">
        <v>0</v>
      </c>
      <c r="D631" s="104">
        <v>4</v>
      </c>
      <c r="E631" s="5"/>
      <c r="F631" s="6"/>
      <c r="G631" s="82"/>
    </row>
    <row r="632" spans="1:7" ht="24" thickBot="1">
      <c r="A632" s="8" t="s">
        <v>139</v>
      </c>
      <c r="B632" s="7" t="s">
        <v>220</v>
      </c>
      <c r="C632" s="4" t="s">
        <v>0</v>
      </c>
      <c r="D632" s="104">
        <v>4</v>
      </c>
      <c r="E632" s="5"/>
      <c r="F632" s="6"/>
      <c r="G632" s="82"/>
    </row>
    <row r="633" spans="1:7" ht="24.75" thickTop="1" thickBot="1">
      <c r="A633" s="28"/>
      <c r="B633" s="15" t="s">
        <v>534</v>
      </c>
      <c r="C633" s="16"/>
      <c r="D633" s="105"/>
      <c r="E633" s="16"/>
      <c r="F633" s="17"/>
      <c r="G633" s="82"/>
    </row>
    <row r="634" spans="1:7" ht="24" thickTop="1">
      <c r="A634" s="8"/>
      <c r="B634" s="18" t="s">
        <v>222</v>
      </c>
      <c r="C634" s="4"/>
      <c r="D634" s="104"/>
      <c r="E634" s="5"/>
      <c r="F634" s="6"/>
      <c r="G634" s="82"/>
    </row>
    <row r="635" spans="1:7" ht="23.25">
      <c r="A635" s="8" t="s">
        <v>535</v>
      </c>
      <c r="B635" s="7" t="s">
        <v>224</v>
      </c>
      <c r="C635" s="4"/>
      <c r="D635" s="104"/>
      <c r="E635" s="5"/>
      <c r="F635" s="6"/>
      <c r="G635" s="82"/>
    </row>
    <row r="636" spans="1:7" ht="23.25">
      <c r="A636" s="8" t="s">
        <v>132</v>
      </c>
      <c r="B636" s="7" t="s">
        <v>225</v>
      </c>
      <c r="C636" s="4"/>
      <c r="D636" s="104"/>
      <c r="E636" s="5"/>
      <c r="F636" s="6"/>
      <c r="G636" s="82"/>
    </row>
    <row r="637" spans="1:7" ht="23.25">
      <c r="A637" s="8"/>
      <c r="B637" s="7" t="s">
        <v>159</v>
      </c>
      <c r="C637" s="4" t="s">
        <v>0</v>
      </c>
      <c r="D637" s="104">
        <v>4</v>
      </c>
      <c r="E637" s="5"/>
      <c r="F637" s="6"/>
      <c r="G637" s="82"/>
    </row>
    <row r="638" spans="1:7" ht="23.25">
      <c r="A638" s="8" t="s">
        <v>137</v>
      </c>
      <c r="B638" s="7" t="s">
        <v>226</v>
      </c>
      <c r="C638" s="4"/>
      <c r="D638" s="104"/>
      <c r="E638" s="5"/>
      <c r="F638" s="6"/>
      <c r="G638" s="82"/>
    </row>
    <row r="639" spans="1:7" ht="23.25">
      <c r="A639" s="8"/>
      <c r="B639" s="7" t="s">
        <v>159</v>
      </c>
      <c r="C639" s="4" t="s">
        <v>0</v>
      </c>
      <c r="D639" s="104">
        <v>15</v>
      </c>
      <c r="E639" s="5"/>
      <c r="F639" s="6"/>
      <c r="G639" s="82"/>
    </row>
    <row r="640" spans="1:7" ht="23.25">
      <c r="A640" s="8" t="s">
        <v>536</v>
      </c>
      <c r="B640" s="7" t="s">
        <v>228</v>
      </c>
      <c r="C640" s="4"/>
      <c r="D640" s="104"/>
      <c r="E640" s="5"/>
      <c r="F640" s="6"/>
      <c r="G640" s="82"/>
    </row>
    <row r="641" spans="1:7" ht="23.25">
      <c r="A641" s="8"/>
      <c r="B641" s="7" t="s">
        <v>2</v>
      </c>
      <c r="C641" s="4" t="s">
        <v>31</v>
      </c>
      <c r="D641" s="104"/>
      <c r="E641" s="5"/>
      <c r="F641" s="6"/>
      <c r="G641" s="82"/>
    </row>
    <row r="642" spans="1:7" ht="23.25">
      <c r="A642" s="8" t="s">
        <v>132</v>
      </c>
      <c r="B642" s="7" t="s">
        <v>229</v>
      </c>
      <c r="C642" s="4" t="s">
        <v>31</v>
      </c>
      <c r="D642" s="104">
        <v>184</v>
      </c>
      <c r="E642" s="5"/>
      <c r="F642" s="6"/>
      <c r="G642" s="82"/>
    </row>
    <row r="643" spans="1:7" ht="23.25">
      <c r="A643" s="8" t="s">
        <v>137</v>
      </c>
      <c r="B643" s="7" t="s">
        <v>537</v>
      </c>
      <c r="C643" s="4" t="s">
        <v>31</v>
      </c>
      <c r="D643" s="104">
        <v>70</v>
      </c>
      <c r="E643" s="5"/>
      <c r="F643" s="6"/>
      <c r="G643" s="82"/>
    </row>
    <row r="644" spans="1:7" ht="23.25">
      <c r="A644" s="8" t="s">
        <v>139</v>
      </c>
      <c r="B644" s="7" t="s">
        <v>538</v>
      </c>
      <c r="C644" s="4" t="s">
        <v>31</v>
      </c>
      <c r="D644" s="104">
        <v>42</v>
      </c>
      <c r="E644" s="5"/>
      <c r="F644" s="6"/>
      <c r="G644" s="82"/>
    </row>
    <row r="645" spans="1:7" ht="23.25">
      <c r="A645" s="8" t="s">
        <v>539</v>
      </c>
      <c r="B645" s="7" t="s">
        <v>231</v>
      </c>
      <c r="C645" s="4"/>
      <c r="D645" s="104"/>
      <c r="E645" s="5"/>
      <c r="F645" s="6"/>
      <c r="G645" s="82"/>
    </row>
    <row r="646" spans="1:7" ht="23.25">
      <c r="A646" s="8"/>
      <c r="B646" s="7" t="s">
        <v>159</v>
      </c>
      <c r="C646" s="4" t="s">
        <v>0</v>
      </c>
      <c r="D646" s="104">
        <v>55</v>
      </c>
      <c r="E646" s="5"/>
      <c r="F646" s="6"/>
      <c r="G646" s="82"/>
    </row>
    <row r="647" spans="1:7" ht="23.25">
      <c r="A647" s="8" t="s">
        <v>540</v>
      </c>
      <c r="B647" s="7" t="s">
        <v>541</v>
      </c>
      <c r="C647" s="4"/>
      <c r="D647" s="104"/>
      <c r="E647" s="5"/>
      <c r="F647" s="6"/>
      <c r="G647" s="82"/>
    </row>
    <row r="648" spans="1:7" ht="24" thickBot="1">
      <c r="A648" s="8"/>
      <c r="B648" s="7" t="s">
        <v>159</v>
      </c>
      <c r="C648" s="4" t="s">
        <v>0</v>
      </c>
      <c r="D648" s="104">
        <v>1</v>
      </c>
      <c r="E648" s="5"/>
      <c r="F648" s="6"/>
      <c r="G648" s="82"/>
    </row>
    <row r="649" spans="1:7" ht="24.75" thickTop="1" thickBot="1">
      <c r="A649" s="28"/>
      <c r="B649" s="15" t="s">
        <v>234</v>
      </c>
      <c r="C649" s="16"/>
      <c r="D649" s="105"/>
      <c r="E649" s="16"/>
      <c r="F649" s="17"/>
      <c r="G649" s="82"/>
    </row>
    <row r="650" spans="1:7" ht="62.25" thickTop="1" thickBot="1">
      <c r="A650" s="28"/>
      <c r="B650" s="15" t="s">
        <v>542</v>
      </c>
      <c r="C650" s="16"/>
      <c r="D650" s="105"/>
      <c r="E650" s="16"/>
      <c r="F650" s="17"/>
      <c r="G650" s="82"/>
    </row>
    <row r="651" spans="1:7" ht="41.25" thickTop="1">
      <c r="A651" s="39" t="s">
        <v>543</v>
      </c>
      <c r="B651" s="18" t="s">
        <v>247</v>
      </c>
      <c r="C651" s="4"/>
      <c r="D651" s="104"/>
      <c r="E651" s="4"/>
      <c r="F651" s="6"/>
      <c r="G651" s="82"/>
    </row>
    <row r="652" spans="1:7" ht="23.25">
      <c r="A652" s="8" t="s">
        <v>544</v>
      </c>
      <c r="B652" s="7" t="s">
        <v>249</v>
      </c>
      <c r="C652" s="4"/>
      <c r="D652" s="104"/>
      <c r="E652" s="5"/>
      <c r="F652" s="6"/>
      <c r="G652" s="82"/>
    </row>
    <row r="653" spans="1:7" ht="23.25">
      <c r="A653" s="8"/>
      <c r="B653" s="7" t="s">
        <v>28</v>
      </c>
      <c r="C653" s="4" t="s">
        <v>0</v>
      </c>
      <c r="D653" s="104">
        <v>1</v>
      </c>
      <c r="E653" s="5"/>
      <c r="F653" s="6"/>
      <c r="G653" s="82"/>
    </row>
    <row r="654" spans="1:7" ht="23.25">
      <c r="A654" s="8" t="s">
        <v>545</v>
      </c>
      <c r="B654" s="7" t="s">
        <v>546</v>
      </c>
      <c r="C654" s="4"/>
      <c r="D654" s="104"/>
      <c r="E654" s="5"/>
      <c r="F654" s="6"/>
      <c r="G654" s="82"/>
    </row>
    <row r="655" spans="1:7" ht="23.25">
      <c r="A655" s="8"/>
      <c r="B655" s="7" t="s">
        <v>191</v>
      </c>
      <c r="C655" s="4" t="s">
        <v>0</v>
      </c>
      <c r="D655" s="104"/>
      <c r="E655" s="5"/>
      <c r="F655" s="6"/>
      <c r="G655" s="82"/>
    </row>
    <row r="656" spans="1:7" ht="23.25">
      <c r="A656" s="8" t="s">
        <v>252</v>
      </c>
      <c r="B656" s="7" t="s">
        <v>253</v>
      </c>
      <c r="C656" s="4" t="s">
        <v>0</v>
      </c>
      <c r="D656" s="104">
        <v>8</v>
      </c>
      <c r="E656" s="5"/>
      <c r="F656" s="6"/>
      <c r="G656" s="82"/>
    </row>
    <row r="657" spans="1:7" ht="23.25">
      <c r="A657" s="8" t="s">
        <v>254</v>
      </c>
      <c r="B657" s="7" t="s">
        <v>255</v>
      </c>
      <c r="C657" s="4" t="s">
        <v>0</v>
      </c>
      <c r="D657" s="104">
        <v>3</v>
      </c>
      <c r="E657" s="5"/>
      <c r="F657" s="6"/>
      <c r="G657" s="82"/>
    </row>
    <row r="658" spans="1:7" ht="23.25">
      <c r="A658" s="8" t="s">
        <v>256</v>
      </c>
      <c r="B658" s="7" t="s">
        <v>257</v>
      </c>
      <c r="C658" s="4" t="s">
        <v>0</v>
      </c>
      <c r="D658" s="104">
        <v>2</v>
      </c>
      <c r="E658" s="5"/>
      <c r="F658" s="6"/>
      <c r="G658" s="82"/>
    </row>
    <row r="659" spans="1:7" ht="23.25">
      <c r="A659" s="8" t="s">
        <v>547</v>
      </c>
      <c r="B659" s="7" t="s">
        <v>548</v>
      </c>
      <c r="C659" s="4"/>
      <c r="D659" s="104"/>
      <c r="E659" s="5"/>
      <c r="F659" s="6"/>
      <c r="G659" s="82"/>
    </row>
    <row r="660" spans="1:7" ht="23.25">
      <c r="A660" s="8"/>
      <c r="B660" s="7" t="s">
        <v>260</v>
      </c>
      <c r="C660" s="4" t="s">
        <v>31</v>
      </c>
      <c r="D660" s="104">
        <v>300</v>
      </c>
      <c r="E660" s="5"/>
      <c r="F660" s="6"/>
      <c r="G660" s="82"/>
    </row>
    <row r="661" spans="1:7" ht="23.25">
      <c r="A661" s="8" t="s">
        <v>549</v>
      </c>
      <c r="B661" s="7" t="s">
        <v>263</v>
      </c>
      <c r="C661" s="4"/>
      <c r="D661" s="104"/>
      <c r="E661" s="5"/>
      <c r="F661" s="6"/>
      <c r="G661" s="82"/>
    </row>
    <row r="662" spans="1:7" ht="23.25">
      <c r="A662" s="8"/>
      <c r="B662" s="7" t="s">
        <v>28</v>
      </c>
      <c r="C662" s="4" t="s">
        <v>0</v>
      </c>
      <c r="D662" s="104"/>
      <c r="E662" s="5"/>
      <c r="F662" s="6"/>
      <c r="G662" s="82"/>
    </row>
    <row r="663" spans="1:7" ht="23.25">
      <c r="A663" s="8" t="s">
        <v>132</v>
      </c>
      <c r="B663" s="7" t="s">
        <v>285</v>
      </c>
      <c r="C663" s="4" t="s">
        <v>0</v>
      </c>
      <c r="D663" s="104">
        <v>13</v>
      </c>
      <c r="E663" s="5"/>
      <c r="F663" s="6"/>
      <c r="G663" s="82"/>
    </row>
    <row r="664" spans="1:7" ht="23.25">
      <c r="A664" s="8" t="s">
        <v>137</v>
      </c>
      <c r="B664" s="7" t="s">
        <v>551</v>
      </c>
      <c r="C664" s="4" t="s">
        <v>0</v>
      </c>
      <c r="D664" s="104">
        <v>1</v>
      </c>
      <c r="E664" s="5"/>
      <c r="F664" s="6"/>
      <c r="G664" s="82"/>
    </row>
    <row r="665" spans="1:7" ht="23.25">
      <c r="A665" s="8" t="s">
        <v>139</v>
      </c>
      <c r="B665" s="7" t="s">
        <v>552</v>
      </c>
      <c r="C665" s="4" t="s">
        <v>0</v>
      </c>
      <c r="D665" s="104">
        <v>1</v>
      </c>
      <c r="E665" s="5"/>
      <c r="F665" s="6"/>
      <c r="G665" s="82"/>
    </row>
    <row r="666" spans="1:7" ht="23.25">
      <c r="A666" s="8" t="s">
        <v>141</v>
      </c>
      <c r="B666" s="7" t="s">
        <v>553</v>
      </c>
      <c r="C666" s="4" t="s">
        <v>0</v>
      </c>
      <c r="D666" s="104">
        <v>2</v>
      </c>
      <c r="E666" s="5"/>
      <c r="F666" s="6"/>
      <c r="G666" s="82"/>
    </row>
    <row r="667" spans="1:7" ht="23.25">
      <c r="A667" s="8" t="s">
        <v>143</v>
      </c>
      <c r="B667" s="7" t="s">
        <v>292</v>
      </c>
      <c r="C667" s="4" t="s">
        <v>0</v>
      </c>
      <c r="D667" s="104">
        <v>3</v>
      </c>
      <c r="E667" s="5"/>
      <c r="F667" s="6"/>
      <c r="G667" s="82"/>
    </row>
    <row r="668" spans="1:7" ht="23.25">
      <c r="A668" s="8" t="s">
        <v>550</v>
      </c>
      <c r="B668" s="7" t="s">
        <v>294</v>
      </c>
      <c r="C668" s="4"/>
      <c r="D668" s="104"/>
      <c r="E668" s="5"/>
      <c r="F668" s="6"/>
      <c r="G668" s="82"/>
    </row>
    <row r="669" spans="1:7" ht="23.25">
      <c r="A669" s="8"/>
      <c r="B669" s="7" t="s">
        <v>260</v>
      </c>
      <c r="C669" s="4" t="s">
        <v>31</v>
      </c>
      <c r="D669" s="104"/>
      <c r="E669" s="5"/>
      <c r="F669" s="6"/>
      <c r="G669" s="82"/>
    </row>
    <row r="670" spans="1:7" ht="23.25">
      <c r="A670" s="8" t="s">
        <v>132</v>
      </c>
      <c r="B670" s="7" t="s">
        <v>299</v>
      </c>
      <c r="C670" s="4" t="s">
        <v>31</v>
      </c>
      <c r="D670" s="104">
        <v>280</v>
      </c>
      <c r="E670" s="5"/>
      <c r="F670" s="6"/>
      <c r="G670" s="82"/>
    </row>
    <row r="671" spans="1:7" ht="23.25">
      <c r="A671" s="8" t="s">
        <v>137</v>
      </c>
      <c r="B671" s="7" t="s">
        <v>300</v>
      </c>
      <c r="C671" s="4" t="s">
        <v>31</v>
      </c>
      <c r="D671" s="104">
        <v>100</v>
      </c>
      <c r="E671" s="5"/>
      <c r="F671" s="6"/>
      <c r="G671" s="82"/>
    </row>
    <row r="672" spans="1:7" ht="23.25">
      <c r="A672" s="8" t="s">
        <v>139</v>
      </c>
      <c r="B672" s="7" t="s">
        <v>301</v>
      </c>
      <c r="C672" s="4" t="s">
        <v>31</v>
      </c>
      <c r="D672" s="104">
        <v>300</v>
      </c>
      <c r="E672" s="5"/>
      <c r="F672" s="6"/>
      <c r="G672" s="82"/>
    </row>
    <row r="673" spans="1:7" ht="23.25">
      <c r="A673" s="8" t="s">
        <v>141</v>
      </c>
      <c r="B673" s="7" t="s">
        <v>302</v>
      </c>
      <c r="C673" s="4" t="s">
        <v>31</v>
      </c>
      <c r="D673" s="104">
        <v>280</v>
      </c>
      <c r="E673" s="5"/>
      <c r="F673" s="6"/>
      <c r="G673" s="82"/>
    </row>
    <row r="674" spans="1:7" ht="23.25">
      <c r="A674" s="8" t="s">
        <v>143</v>
      </c>
      <c r="B674" s="7" t="s">
        <v>303</v>
      </c>
      <c r="C674" s="4" t="s">
        <v>31</v>
      </c>
      <c r="D674" s="104">
        <v>95</v>
      </c>
      <c r="E674" s="5"/>
      <c r="F674" s="6"/>
      <c r="G674" s="82"/>
    </row>
    <row r="675" spans="1:7" ht="23.25">
      <c r="A675" s="8" t="s">
        <v>145</v>
      </c>
      <c r="B675" s="7" t="s">
        <v>304</v>
      </c>
      <c r="C675" s="4" t="s">
        <v>31</v>
      </c>
      <c r="D675" s="104">
        <v>355</v>
      </c>
      <c r="E675" s="5"/>
      <c r="F675" s="6"/>
      <c r="G675" s="82"/>
    </row>
    <row r="676" spans="1:7" ht="23.25">
      <c r="A676" s="8" t="s">
        <v>554</v>
      </c>
      <c r="B676" s="7" t="s">
        <v>306</v>
      </c>
      <c r="C676" s="4"/>
      <c r="D676" s="104"/>
      <c r="E676" s="5"/>
      <c r="F676" s="6"/>
      <c r="G676" s="82"/>
    </row>
    <row r="677" spans="1:7" ht="23.25">
      <c r="A677" s="8"/>
      <c r="B677" s="7" t="s">
        <v>260</v>
      </c>
      <c r="C677" s="4" t="s">
        <v>31</v>
      </c>
      <c r="D677" s="104"/>
      <c r="E677" s="5"/>
      <c r="F677" s="6"/>
      <c r="G677" s="82"/>
    </row>
    <row r="678" spans="1:7" ht="23.25">
      <c r="A678" s="8" t="s">
        <v>132</v>
      </c>
      <c r="B678" s="7" t="s">
        <v>307</v>
      </c>
      <c r="C678" s="4" t="s">
        <v>31</v>
      </c>
      <c r="D678" s="104">
        <v>345</v>
      </c>
      <c r="E678" s="5"/>
      <c r="F678" s="6"/>
      <c r="G678" s="82"/>
    </row>
    <row r="679" spans="1:7" ht="23.25">
      <c r="A679" s="8" t="s">
        <v>137</v>
      </c>
      <c r="B679" s="7" t="s">
        <v>308</v>
      </c>
      <c r="C679" s="4" t="s">
        <v>31</v>
      </c>
      <c r="D679" s="104">
        <v>210</v>
      </c>
      <c r="E679" s="5"/>
      <c r="F679" s="6"/>
      <c r="G679" s="82"/>
    </row>
    <row r="680" spans="1:7" ht="23.25">
      <c r="A680" s="8" t="s">
        <v>139</v>
      </c>
      <c r="B680" s="7" t="s">
        <v>309</v>
      </c>
      <c r="C680" s="4" t="s">
        <v>31</v>
      </c>
      <c r="D680" s="104">
        <v>150</v>
      </c>
      <c r="E680" s="5"/>
      <c r="F680" s="6"/>
      <c r="G680" s="82"/>
    </row>
    <row r="681" spans="1:7" ht="23.25">
      <c r="A681" s="8" t="s">
        <v>141</v>
      </c>
      <c r="B681" s="7" t="s">
        <v>310</v>
      </c>
      <c r="C681" s="4" t="s">
        <v>31</v>
      </c>
      <c r="D681" s="104">
        <v>90</v>
      </c>
      <c r="E681" s="5"/>
      <c r="F681" s="6"/>
      <c r="G681" s="82"/>
    </row>
    <row r="682" spans="1:7" ht="23.25">
      <c r="A682" s="8" t="s">
        <v>143</v>
      </c>
      <c r="B682" s="7" t="s">
        <v>311</v>
      </c>
      <c r="C682" s="4" t="s">
        <v>31</v>
      </c>
      <c r="D682" s="104">
        <v>425</v>
      </c>
      <c r="E682" s="5"/>
      <c r="F682" s="6"/>
      <c r="G682" s="82"/>
    </row>
    <row r="683" spans="1:7" ht="23.25">
      <c r="A683" s="8" t="s">
        <v>555</v>
      </c>
      <c r="B683" s="7" t="s">
        <v>313</v>
      </c>
      <c r="C683" s="4"/>
      <c r="D683" s="104"/>
      <c r="E683" s="5"/>
      <c r="F683" s="6"/>
      <c r="G683" s="82"/>
    </row>
    <row r="684" spans="1:7" ht="23.25">
      <c r="A684" s="8"/>
      <c r="B684" s="7" t="s">
        <v>314</v>
      </c>
      <c r="C684" s="4" t="s">
        <v>210</v>
      </c>
      <c r="D684" s="104">
        <v>3</v>
      </c>
      <c r="E684" s="5"/>
      <c r="F684" s="6"/>
      <c r="G684" s="82"/>
    </row>
    <row r="685" spans="1:7" ht="23.25">
      <c r="A685" s="8"/>
      <c r="B685" s="7" t="s">
        <v>315</v>
      </c>
      <c r="C685" s="4"/>
      <c r="D685" s="104"/>
      <c r="E685" s="5"/>
      <c r="F685" s="6"/>
      <c r="G685" s="82"/>
    </row>
    <row r="686" spans="1:7" ht="23.25">
      <c r="A686" s="8" t="s">
        <v>556</v>
      </c>
      <c r="B686" s="7" t="s">
        <v>317</v>
      </c>
      <c r="C686" s="4"/>
      <c r="D686" s="104"/>
      <c r="E686" s="5"/>
      <c r="F686" s="6"/>
      <c r="G686" s="82"/>
    </row>
    <row r="687" spans="1:7" ht="23.25">
      <c r="A687" s="8"/>
      <c r="B687" s="7" t="s">
        <v>290</v>
      </c>
      <c r="C687" s="4" t="s">
        <v>0</v>
      </c>
      <c r="D687" s="104">
        <v>45</v>
      </c>
      <c r="E687" s="5"/>
      <c r="F687" s="6"/>
      <c r="G687" s="82"/>
    </row>
    <row r="688" spans="1:7" ht="23.25">
      <c r="A688" s="8" t="s">
        <v>557</v>
      </c>
      <c r="B688" s="7" t="s">
        <v>319</v>
      </c>
      <c r="C688" s="4"/>
      <c r="D688" s="104"/>
      <c r="E688" s="5"/>
      <c r="F688" s="6"/>
      <c r="G688" s="82"/>
    </row>
    <row r="689" spans="1:7" ht="23.25">
      <c r="A689" s="8"/>
      <c r="B689" s="7" t="s">
        <v>290</v>
      </c>
      <c r="C689" s="4" t="s">
        <v>0</v>
      </c>
      <c r="D689" s="104">
        <v>30</v>
      </c>
      <c r="E689" s="5"/>
      <c r="F689" s="6"/>
      <c r="G689" s="82"/>
    </row>
    <row r="690" spans="1:7" ht="23.25">
      <c r="A690" s="8" t="s">
        <v>558</v>
      </c>
      <c r="B690" s="7" t="s">
        <v>321</v>
      </c>
      <c r="C690" s="4"/>
      <c r="D690" s="104"/>
      <c r="E690" s="5"/>
      <c r="F690" s="6"/>
      <c r="G690" s="82"/>
    </row>
    <row r="691" spans="1:7" ht="23.25">
      <c r="A691" s="8"/>
      <c r="B691" s="7" t="s">
        <v>290</v>
      </c>
      <c r="C691" s="4" t="s">
        <v>0</v>
      </c>
      <c r="D691" s="104">
        <v>42</v>
      </c>
      <c r="E691" s="5"/>
      <c r="F691" s="6"/>
      <c r="G691" s="82"/>
    </row>
    <row r="692" spans="1:7" ht="23.25">
      <c r="A692" s="8" t="s">
        <v>559</v>
      </c>
      <c r="B692" s="7" t="s">
        <v>323</v>
      </c>
      <c r="C692" s="4"/>
      <c r="D692" s="104"/>
      <c r="E692" s="5"/>
      <c r="F692" s="6"/>
      <c r="G692" s="82"/>
    </row>
    <row r="693" spans="1:7" ht="23.25">
      <c r="A693" s="8"/>
      <c r="B693" s="7" t="s">
        <v>290</v>
      </c>
      <c r="C693" s="4" t="s">
        <v>0</v>
      </c>
      <c r="D693" s="104">
        <v>14</v>
      </c>
      <c r="E693" s="5"/>
      <c r="F693" s="6"/>
      <c r="G693" s="82"/>
    </row>
    <row r="694" spans="1:7" ht="23.25">
      <c r="A694" s="8" t="s">
        <v>560</v>
      </c>
      <c r="B694" s="7" t="s">
        <v>325</v>
      </c>
      <c r="C694" s="4"/>
      <c r="D694" s="104"/>
      <c r="E694" s="5"/>
      <c r="F694" s="6"/>
      <c r="G694" s="82"/>
    </row>
    <row r="695" spans="1:7" ht="23.25">
      <c r="A695" s="8"/>
      <c r="B695" s="7" t="s">
        <v>290</v>
      </c>
      <c r="C695" s="4" t="s">
        <v>0</v>
      </c>
      <c r="D695" s="104">
        <v>25</v>
      </c>
      <c r="E695" s="5"/>
      <c r="F695" s="6"/>
      <c r="G695" s="82"/>
    </row>
    <row r="696" spans="1:7" ht="23.25">
      <c r="A696" s="8" t="s">
        <v>561</v>
      </c>
      <c r="B696" s="7" t="s">
        <v>327</v>
      </c>
      <c r="C696" s="4"/>
      <c r="D696" s="104"/>
      <c r="E696" s="5"/>
      <c r="F696" s="6"/>
      <c r="G696" s="82"/>
    </row>
    <row r="697" spans="1:7" ht="23.25">
      <c r="A697" s="8"/>
      <c r="B697" s="7" t="s">
        <v>290</v>
      </c>
      <c r="C697" s="4" t="s">
        <v>0</v>
      </c>
      <c r="D697" s="104">
        <v>250</v>
      </c>
      <c r="E697" s="5"/>
      <c r="F697" s="6"/>
      <c r="G697" s="82"/>
    </row>
    <row r="698" spans="1:7" ht="23.25">
      <c r="A698" s="8"/>
      <c r="B698" s="7" t="s">
        <v>328</v>
      </c>
      <c r="C698" s="4"/>
      <c r="D698" s="104"/>
      <c r="E698" s="5"/>
      <c r="F698" s="6"/>
      <c r="G698" s="82"/>
    </row>
    <row r="699" spans="1:7" ht="23.25">
      <c r="A699" s="8" t="s">
        <v>562</v>
      </c>
      <c r="B699" s="7" t="s">
        <v>330</v>
      </c>
      <c r="C699" s="4"/>
      <c r="D699" s="104"/>
      <c r="E699" s="5"/>
      <c r="F699" s="6"/>
      <c r="G699" s="82"/>
    </row>
    <row r="700" spans="1:7" ht="23.25">
      <c r="A700" s="8"/>
      <c r="B700" s="7" t="s">
        <v>290</v>
      </c>
      <c r="C700" s="4" t="s">
        <v>0</v>
      </c>
      <c r="D700" s="104">
        <v>20</v>
      </c>
      <c r="E700" s="5"/>
      <c r="F700" s="6"/>
      <c r="G700" s="82"/>
    </row>
    <row r="701" spans="1:7" ht="23.25">
      <c r="A701" s="8" t="s">
        <v>563</v>
      </c>
      <c r="B701" s="7" t="s">
        <v>332</v>
      </c>
      <c r="C701" s="4"/>
      <c r="D701" s="104"/>
      <c r="E701" s="5"/>
      <c r="F701" s="6"/>
      <c r="G701" s="82"/>
    </row>
    <row r="702" spans="1:7" ht="23.25">
      <c r="A702" s="8"/>
      <c r="B702" s="7" t="s">
        <v>290</v>
      </c>
      <c r="C702" s="4" t="s">
        <v>0</v>
      </c>
      <c r="D702" s="104">
        <v>220</v>
      </c>
      <c r="E702" s="5"/>
      <c r="F702" s="6"/>
      <c r="G702" s="82"/>
    </row>
    <row r="703" spans="1:7" ht="23.25">
      <c r="A703" s="8" t="s">
        <v>564</v>
      </c>
      <c r="B703" s="7" t="s">
        <v>334</v>
      </c>
      <c r="C703" s="4"/>
      <c r="D703" s="104"/>
      <c r="E703" s="5"/>
      <c r="F703" s="6"/>
      <c r="G703" s="82"/>
    </row>
    <row r="704" spans="1:7" ht="23.25">
      <c r="A704" s="8"/>
      <c r="B704" s="7" t="s">
        <v>290</v>
      </c>
      <c r="C704" s="4" t="s">
        <v>0</v>
      </c>
      <c r="D704" s="104">
        <v>15</v>
      </c>
      <c r="E704" s="5"/>
      <c r="F704" s="6"/>
      <c r="G704" s="82"/>
    </row>
    <row r="705" spans="1:7" ht="23.25">
      <c r="A705" s="8" t="s">
        <v>565</v>
      </c>
      <c r="B705" s="7" t="s">
        <v>336</v>
      </c>
      <c r="C705" s="4"/>
      <c r="D705" s="104"/>
      <c r="E705" s="5"/>
      <c r="F705" s="6"/>
      <c r="G705" s="82"/>
    </row>
    <row r="706" spans="1:7" ht="23.25">
      <c r="A706" s="8"/>
      <c r="B706" s="7" t="s">
        <v>290</v>
      </c>
      <c r="C706" s="4" t="s">
        <v>0</v>
      </c>
      <c r="D706" s="104">
        <v>2</v>
      </c>
      <c r="E706" s="5"/>
      <c r="F706" s="6"/>
      <c r="G706" s="82"/>
    </row>
    <row r="707" spans="1:7" ht="30.75" customHeight="1">
      <c r="A707" s="8" t="s">
        <v>566</v>
      </c>
      <c r="B707" s="7" t="s">
        <v>338</v>
      </c>
      <c r="C707" s="4"/>
      <c r="D707" s="104"/>
      <c r="E707" s="5"/>
      <c r="F707" s="6"/>
      <c r="G707" s="82"/>
    </row>
    <row r="708" spans="1:7" ht="23.25">
      <c r="A708" s="8"/>
      <c r="B708" s="7" t="s">
        <v>290</v>
      </c>
      <c r="C708" s="4" t="s">
        <v>0</v>
      </c>
      <c r="D708" s="104">
        <v>10</v>
      </c>
      <c r="E708" s="5"/>
      <c r="F708" s="6"/>
      <c r="G708" s="82"/>
    </row>
    <row r="709" spans="1:7" ht="23.25">
      <c r="A709" s="8" t="s">
        <v>567</v>
      </c>
      <c r="B709" s="7" t="s">
        <v>340</v>
      </c>
      <c r="C709" s="4"/>
      <c r="D709" s="104"/>
      <c r="E709" s="5"/>
      <c r="F709" s="6"/>
      <c r="G709" s="82"/>
    </row>
    <row r="710" spans="1:7" ht="23.25">
      <c r="A710" s="8"/>
      <c r="B710" s="7" t="s">
        <v>290</v>
      </c>
      <c r="C710" s="4" t="s">
        <v>0</v>
      </c>
      <c r="D710" s="104">
        <v>15</v>
      </c>
      <c r="E710" s="5"/>
      <c r="F710" s="6"/>
      <c r="G710" s="82"/>
    </row>
    <row r="711" spans="1:7" ht="23.25">
      <c r="A711" s="8"/>
      <c r="B711" s="7" t="s">
        <v>342</v>
      </c>
      <c r="C711" s="4"/>
      <c r="D711" s="104"/>
      <c r="E711" s="5"/>
      <c r="F711" s="6"/>
      <c r="G711" s="82"/>
    </row>
    <row r="712" spans="1:7" ht="23.25">
      <c r="A712" s="8" t="s">
        <v>568</v>
      </c>
      <c r="B712" s="7" t="s">
        <v>344</v>
      </c>
      <c r="C712" s="4"/>
      <c r="D712" s="104"/>
      <c r="E712" s="5"/>
      <c r="F712" s="6"/>
      <c r="G712" s="82"/>
    </row>
    <row r="713" spans="1:7" ht="23.25">
      <c r="A713" s="8"/>
      <c r="B713" s="7" t="s">
        <v>290</v>
      </c>
      <c r="C713" s="4" t="s">
        <v>0</v>
      </c>
      <c r="D713" s="104">
        <v>6</v>
      </c>
      <c r="E713" s="5"/>
      <c r="F713" s="6"/>
      <c r="G713" s="82"/>
    </row>
    <row r="714" spans="1:7" ht="23.25">
      <c r="A714" s="8" t="s">
        <v>569</v>
      </c>
      <c r="B714" s="7" t="s">
        <v>346</v>
      </c>
      <c r="C714" s="4"/>
      <c r="D714" s="104"/>
      <c r="E714" s="5"/>
      <c r="F714" s="6"/>
      <c r="G714" s="82"/>
    </row>
    <row r="715" spans="1:7" ht="23.25">
      <c r="A715" s="8"/>
      <c r="B715" s="7" t="s">
        <v>290</v>
      </c>
      <c r="C715" s="4" t="s">
        <v>0</v>
      </c>
      <c r="D715" s="104">
        <v>78</v>
      </c>
      <c r="E715" s="5"/>
      <c r="F715" s="6"/>
      <c r="G715" s="82"/>
    </row>
    <row r="716" spans="1:7" ht="23.25">
      <c r="A716" s="8" t="s">
        <v>570</v>
      </c>
      <c r="B716" s="7" t="s">
        <v>572</v>
      </c>
      <c r="C716" s="4"/>
      <c r="D716" s="104"/>
      <c r="E716" s="5"/>
      <c r="F716" s="6"/>
      <c r="G716" s="82"/>
    </row>
    <row r="717" spans="1:7" ht="23.25">
      <c r="A717" s="8"/>
      <c r="B717" s="7" t="s">
        <v>3</v>
      </c>
      <c r="C717" s="4" t="s">
        <v>1</v>
      </c>
      <c r="D717" s="104">
        <v>1</v>
      </c>
      <c r="E717" s="5"/>
      <c r="F717" s="6"/>
      <c r="G717" s="82"/>
    </row>
    <row r="718" spans="1:7" ht="23.25">
      <c r="A718" s="8"/>
      <c r="B718" s="7" t="s">
        <v>6</v>
      </c>
      <c r="C718" s="4"/>
      <c r="D718" s="104"/>
      <c r="E718" s="5"/>
      <c r="F718" s="6"/>
      <c r="G718" s="82"/>
    </row>
    <row r="719" spans="1:7" ht="23.25">
      <c r="A719" s="8" t="s">
        <v>571</v>
      </c>
      <c r="B719" s="7" t="s">
        <v>574</v>
      </c>
      <c r="C719" s="4"/>
      <c r="D719" s="104"/>
      <c r="E719" s="5"/>
      <c r="F719" s="6"/>
      <c r="G719" s="82"/>
    </row>
    <row r="720" spans="1:7" ht="23.25">
      <c r="A720" s="8"/>
      <c r="B720" s="7" t="s">
        <v>28</v>
      </c>
      <c r="C720" s="4" t="s">
        <v>0</v>
      </c>
      <c r="D720" s="104">
        <v>10</v>
      </c>
      <c r="E720" s="5"/>
      <c r="F720" s="6"/>
      <c r="G720" s="82"/>
    </row>
    <row r="721" spans="1:7" ht="23.25">
      <c r="A721" s="8" t="s">
        <v>573</v>
      </c>
      <c r="B721" s="7" t="s">
        <v>576</v>
      </c>
      <c r="C721" s="4"/>
      <c r="D721" s="104"/>
      <c r="E721" s="5"/>
      <c r="F721" s="6"/>
      <c r="G721" s="82"/>
    </row>
    <row r="722" spans="1:7" ht="23.25">
      <c r="A722" s="8"/>
      <c r="B722" s="7" t="s">
        <v>28</v>
      </c>
      <c r="C722" s="4" t="s">
        <v>0</v>
      </c>
      <c r="D722" s="104">
        <v>8</v>
      </c>
      <c r="E722" s="5"/>
      <c r="F722" s="6"/>
      <c r="G722" s="82"/>
    </row>
    <row r="723" spans="1:7" ht="23.25">
      <c r="A723" s="8" t="s">
        <v>575</v>
      </c>
      <c r="B723" s="7" t="s">
        <v>578</v>
      </c>
      <c r="C723" s="4"/>
      <c r="D723" s="104"/>
      <c r="E723" s="5"/>
      <c r="F723" s="6"/>
      <c r="G723" s="82"/>
    </row>
    <row r="724" spans="1:7" ht="23.25">
      <c r="A724" s="8"/>
      <c r="B724" s="7" t="s">
        <v>28</v>
      </c>
      <c r="C724" s="4" t="s">
        <v>0</v>
      </c>
      <c r="D724" s="104">
        <v>10</v>
      </c>
      <c r="E724" s="5"/>
      <c r="F724" s="6"/>
      <c r="G724" s="82"/>
    </row>
    <row r="725" spans="1:7" ht="23.25">
      <c r="A725" s="8" t="s">
        <v>577</v>
      </c>
      <c r="B725" s="7" t="s">
        <v>351</v>
      </c>
      <c r="C725" s="4"/>
      <c r="D725" s="104"/>
      <c r="E725" s="5"/>
      <c r="F725" s="6"/>
      <c r="G725" s="82"/>
    </row>
    <row r="726" spans="1:7" ht="23.25">
      <c r="A726" s="8"/>
      <c r="B726" s="7" t="s">
        <v>28</v>
      </c>
      <c r="C726" s="4" t="s">
        <v>0</v>
      </c>
      <c r="D726" s="104">
        <v>18</v>
      </c>
      <c r="E726" s="5"/>
      <c r="F726" s="6"/>
      <c r="G726" s="82"/>
    </row>
    <row r="727" spans="1:7" ht="23.25">
      <c r="A727" s="8" t="s">
        <v>579</v>
      </c>
      <c r="B727" s="7" t="s">
        <v>358</v>
      </c>
      <c r="C727" s="4"/>
      <c r="D727" s="104"/>
      <c r="E727" s="5"/>
      <c r="F727" s="6"/>
      <c r="G727" s="82"/>
    </row>
    <row r="728" spans="1:7" ht="23.25">
      <c r="A728" s="8"/>
      <c r="B728" s="7" t="s">
        <v>352</v>
      </c>
      <c r="C728" s="4" t="s">
        <v>0</v>
      </c>
      <c r="D728" s="104">
        <v>6</v>
      </c>
      <c r="E728" s="5"/>
      <c r="F728" s="6"/>
      <c r="G728" s="82"/>
    </row>
    <row r="729" spans="1:7" ht="23.25">
      <c r="A729" s="8" t="s">
        <v>580</v>
      </c>
      <c r="B729" s="7" t="s">
        <v>360</v>
      </c>
      <c r="C729" s="4"/>
      <c r="D729" s="104"/>
      <c r="E729" s="5"/>
      <c r="F729" s="6"/>
      <c r="G729" s="82"/>
    </row>
    <row r="730" spans="1:7" ht="23.25">
      <c r="A730" s="8"/>
      <c r="B730" s="7" t="s">
        <v>28</v>
      </c>
      <c r="C730" s="4" t="s">
        <v>0</v>
      </c>
      <c r="D730" s="104">
        <v>65</v>
      </c>
      <c r="E730" s="5"/>
      <c r="F730" s="6"/>
      <c r="G730" s="82"/>
    </row>
    <row r="731" spans="1:7" ht="23.25">
      <c r="A731" s="8" t="s">
        <v>581</v>
      </c>
      <c r="B731" s="7" t="s">
        <v>366</v>
      </c>
      <c r="C731" s="4"/>
      <c r="D731" s="104"/>
      <c r="E731" s="5"/>
      <c r="F731" s="6"/>
      <c r="G731" s="82"/>
    </row>
    <row r="732" spans="1:7" ht="23.25">
      <c r="A732" s="8"/>
      <c r="B732" s="7" t="s">
        <v>28</v>
      </c>
      <c r="C732" s="4" t="s">
        <v>0</v>
      </c>
      <c r="D732" s="104">
        <v>137</v>
      </c>
      <c r="E732" s="5"/>
      <c r="F732" s="6"/>
      <c r="G732" s="82"/>
    </row>
    <row r="733" spans="1:7" ht="23.25">
      <c r="A733" s="8" t="s">
        <v>582</v>
      </c>
      <c r="B733" s="7" t="s">
        <v>368</v>
      </c>
      <c r="C733" s="4"/>
      <c r="D733" s="104"/>
      <c r="E733" s="5"/>
      <c r="F733" s="6"/>
      <c r="G733" s="82"/>
    </row>
    <row r="734" spans="1:7" ht="23.25">
      <c r="A734" s="8"/>
      <c r="B734" s="7" t="s">
        <v>28</v>
      </c>
      <c r="C734" s="4" t="s">
        <v>0</v>
      </c>
      <c r="D734" s="104">
        <v>10</v>
      </c>
      <c r="E734" s="5"/>
      <c r="F734" s="6"/>
      <c r="G734" s="82"/>
    </row>
    <row r="735" spans="1:7" ht="23.25">
      <c r="A735" s="8" t="s">
        <v>583</v>
      </c>
      <c r="B735" s="7" t="s">
        <v>374</v>
      </c>
      <c r="C735" s="4"/>
      <c r="D735" s="104"/>
      <c r="E735" s="5"/>
      <c r="F735" s="6"/>
      <c r="G735" s="82"/>
    </row>
    <row r="736" spans="1:7" ht="23.25">
      <c r="A736" s="8"/>
      <c r="B736" s="7" t="s">
        <v>352</v>
      </c>
      <c r="C736" s="4" t="s">
        <v>0</v>
      </c>
      <c r="D736" s="104">
        <v>8</v>
      </c>
      <c r="E736" s="5"/>
      <c r="F736" s="6"/>
      <c r="G736" s="82"/>
    </row>
    <row r="737" spans="1:7" ht="23.25">
      <c r="A737" s="8" t="s">
        <v>584</v>
      </c>
      <c r="B737" s="7" t="s">
        <v>376</v>
      </c>
      <c r="C737" s="4"/>
      <c r="D737" s="104"/>
      <c r="E737" s="5"/>
      <c r="F737" s="6"/>
      <c r="G737" s="82"/>
    </row>
    <row r="738" spans="1:7" ht="23.25">
      <c r="A738" s="8"/>
      <c r="B738" s="7" t="s">
        <v>352</v>
      </c>
      <c r="C738" s="4" t="s">
        <v>0</v>
      </c>
      <c r="D738" s="104">
        <v>290.27080000000001</v>
      </c>
      <c r="E738" s="5"/>
      <c r="F738" s="6"/>
      <c r="G738" s="82"/>
    </row>
    <row r="739" spans="1:7" ht="23.25">
      <c r="A739" s="8" t="s">
        <v>585</v>
      </c>
      <c r="B739" s="13" t="s">
        <v>686</v>
      </c>
      <c r="C739" s="29"/>
      <c r="D739" s="108"/>
      <c r="E739" s="58"/>
      <c r="F739" s="94"/>
      <c r="G739" s="82"/>
    </row>
    <row r="740" spans="1:7" ht="24" thickBot="1">
      <c r="A740" s="11"/>
      <c r="B740" s="7" t="s">
        <v>397</v>
      </c>
      <c r="C740" s="4" t="s">
        <v>1</v>
      </c>
      <c r="D740" s="104">
        <v>1</v>
      </c>
      <c r="E740" s="5"/>
      <c r="F740" s="6"/>
      <c r="G740" s="82"/>
    </row>
    <row r="741" spans="1:7" ht="24.75" thickTop="1" thickBot="1">
      <c r="A741" s="28" t="s">
        <v>380</v>
      </c>
      <c r="B741" s="15"/>
      <c r="C741" s="16"/>
      <c r="D741" s="105"/>
      <c r="E741" s="16"/>
      <c r="F741" s="17"/>
      <c r="G741" s="82"/>
    </row>
    <row r="742" spans="1:7" ht="24" thickTop="1">
      <c r="A742" s="8"/>
      <c r="B742" s="61" t="s">
        <v>381</v>
      </c>
      <c r="C742" s="4"/>
      <c r="D742" s="104"/>
      <c r="E742" s="5"/>
      <c r="F742" s="6"/>
      <c r="G742" s="82"/>
    </row>
    <row r="743" spans="1:7" ht="23.25">
      <c r="A743" s="39"/>
      <c r="B743" s="61" t="s">
        <v>383</v>
      </c>
      <c r="C743" s="4"/>
      <c r="D743" s="104"/>
      <c r="E743" s="5"/>
      <c r="F743" s="6"/>
      <c r="G743" s="82"/>
    </row>
    <row r="744" spans="1:7" ht="23.25">
      <c r="A744" s="8" t="s">
        <v>586</v>
      </c>
      <c r="B744" s="7" t="s">
        <v>385</v>
      </c>
      <c r="C744" s="4"/>
      <c r="D744" s="104"/>
      <c r="E744" s="5"/>
      <c r="F744" s="6"/>
      <c r="G744" s="82"/>
    </row>
    <row r="745" spans="1:7" ht="23.25">
      <c r="A745" s="8"/>
      <c r="B745" s="7" t="s">
        <v>28</v>
      </c>
      <c r="C745" s="4" t="s">
        <v>0</v>
      </c>
      <c r="D745" s="104">
        <v>3</v>
      </c>
      <c r="E745" s="5"/>
      <c r="F745" s="6"/>
      <c r="G745" s="82"/>
    </row>
    <row r="746" spans="1:7" ht="23.25">
      <c r="A746" s="8" t="s">
        <v>587</v>
      </c>
      <c r="B746" s="7" t="s">
        <v>387</v>
      </c>
      <c r="C746" s="4"/>
      <c r="D746" s="104"/>
      <c r="E746" s="5"/>
      <c r="F746" s="6"/>
      <c r="G746" s="82"/>
    </row>
    <row r="747" spans="1:7" ht="23.25">
      <c r="A747" s="8"/>
      <c r="B747" s="7" t="s">
        <v>28</v>
      </c>
      <c r="C747" s="4" t="s">
        <v>0</v>
      </c>
      <c r="D747" s="104">
        <v>68</v>
      </c>
      <c r="E747" s="5"/>
      <c r="F747" s="6"/>
      <c r="G747" s="82"/>
    </row>
    <row r="748" spans="1:7" ht="23.25">
      <c r="A748" s="8" t="s">
        <v>588</v>
      </c>
      <c r="B748" s="7" t="s">
        <v>589</v>
      </c>
      <c r="C748" s="4"/>
      <c r="D748" s="104"/>
      <c r="E748" s="5"/>
      <c r="F748" s="6"/>
      <c r="G748" s="82"/>
    </row>
    <row r="749" spans="1:7" ht="23.25">
      <c r="A749" s="8"/>
      <c r="B749" s="7" t="s">
        <v>28</v>
      </c>
      <c r="C749" s="4" t="s">
        <v>0</v>
      </c>
      <c r="D749" s="104">
        <v>22</v>
      </c>
      <c r="E749" s="5"/>
      <c r="F749" s="6"/>
      <c r="G749" s="82"/>
    </row>
    <row r="750" spans="1:7" ht="23.25">
      <c r="A750" s="8" t="s">
        <v>590</v>
      </c>
      <c r="B750" s="7" t="s">
        <v>591</v>
      </c>
      <c r="C750" s="4"/>
      <c r="D750" s="104"/>
      <c r="E750" s="5"/>
      <c r="F750" s="6"/>
      <c r="G750" s="82"/>
    </row>
    <row r="751" spans="1:7" ht="23.25">
      <c r="A751" s="8"/>
      <c r="B751" s="7" t="s">
        <v>28</v>
      </c>
      <c r="C751" s="4" t="s">
        <v>0</v>
      </c>
      <c r="D751" s="104">
        <v>10</v>
      </c>
      <c r="E751" s="5"/>
      <c r="F751" s="6"/>
      <c r="G751" s="82"/>
    </row>
    <row r="752" spans="1:7" ht="23.25">
      <c r="A752" s="8" t="s">
        <v>592</v>
      </c>
      <c r="B752" s="7" t="s">
        <v>392</v>
      </c>
      <c r="C752" s="4"/>
      <c r="D752" s="104"/>
      <c r="E752" s="5"/>
      <c r="F752" s="6"/>
      <c r="G752" s="82"/>
    </row>
    <row r="753" spans="1:7" ht="24" thickBot="1">
      <c r="A753" s="8"/>
      <c r="B753" s="7" t="s">
        <v>28</v>
      </c>
      <c r="C753" s="4" t="s">
        <v>0</v>
      </c>
      <c r="D753" s="104">
        <v>16</v>
      </c>
      <c r="E753" s="5"/>
      <c r="F753" s="6"/>
      <c r="G753" s="82"/>
    </row>
    <row r="754" spans="1:7" ht="24.75" thickTop="1" thickBot="1">
      <c r="A754" s="28" t="s">
        <v>393</v>
      </c>
      <c r="B754" s="15"/>
      <c r="C754" s="16"/>
      <c r="D754" s="105"/>
      <c r="E754" s="16"/>
      <c r="F754" s="17"/>
      <c r="G754" s="82"/>
    </row>
    <row r="755" spans="1:7" ht="24" thickTop="1">
      <c r="A755" s="8"/>
      <c r="B755" s="40" t="s">
        <v>394</v>
      </c>
      <c r="C755" s="4"/>
      <c r="D755" s="104"/>
      <c r="E755" s="5"/>
      <c r="F755" s="6"/>
      <c r="G755" s="82"/>
    </row>
    <row r="756" spans="1:7" ht="23.25">
      <c r="A756" s="8" t="s">
        <v>593</v>
      </c>
      <c r="B756" s="7" t="s">
        <v>396</v>
      </c>
      <c r="C756" s="4"/>
      <c r="D756" s="104"/>
      <c r="E756" s="5"/>
      <c r="F756" s="6"/>
      <c r="G756" s="82"/>
    </row>
    <row r="757" spans="1:7" ht="23.25">
      <c r="A757" s="8"/>
      <c r="B757" s="7" t="s">
        <v>397</v>
      </c>
      <c r="C757" s="4" t="s">
        <v>1</v>
      </c>
      <c r="D757" s="104">
        <v>1</v>
      </c>
      <c r="E757" s="5"/>
      <c r="F757" s="6"/>
      <c r="G757" s="82"/>
    </row>
    <row r="758" spans="1:7" ht="23.25">
      <c r="A758" s="8" t="s">
        <v>594</v>
      </c>
      <c r="B758" s="7" t="s">
        <v>399</v>
      </c>
      <c r="C758" s="4"/>
      <c r="D758" s="104"/>
      <c r="E758" s="5"/>
      <c r="F758" s="6"/>
      <c r="G758" s="82"/>
    </row>
    <row r="759" spans="1:7" ht="23.25">
      <c r="A759" s="8"/>
      <c r="B759" s="7" t="s">
        <v>28</v>
      </c>
      <c r="C759" s="4" t="s">
        <v>0</v>
      </c>
      <c r="D759" s="104">
        <v>6</v>
      </c>
      <c r="E759" s="5"/>
      <c r="F759" s="6"/>
      <c r="G759" s="82"/>
    </row>
    <row r="760" spans="1:7" ht="23.25">
      <c r="A760" s="8" t="s">
        <v>595</v>
      </c>
      <c r="B760" s="7" t="s">
        <v>401</v>
      </c>
      <c r="C760" s="4"/>
      <c r="D760" s="104"/>
      <c r="E760" s="5"/>
      <c r="F760" s="6"/>
      <c r="G760" s="82"/>
    </row>
    <row r="761" spans="1:7" ht="23.25">
      <c r="A761" s="8"/>
      <c r="B761" s="7" t="s">
        <v>28</v>
      </c>
      <c r="C761" s="4" t="s">
        <v>0</v>
      </c>
      <c r="D761" s="104"/>
      <c r="E761" s="5"/>
      <c r="F761" s="6"/>
      <c r="G761" s="82"/>
    </row>
    <row r="762" spans="1:7" ht="23.25">
      <c r="A762" s="8" t="s">
        <v>132</v>
      </c>
      <c r="B762" s="7" t="s">
        <v>402</v>
      </c>
      <c r="C762" s="4" t="s">
        <v>0</v>
      </c>
      <c r="D762" s="104">
        <v>7</v>
      </c>
      <c r="E762" s="5"/>
      <c r="F762" s="6"/>
      <c r="G762" s="82"/>
    </row>
    <row r="763" spans="1:7" ht="23.25">
      <c r="A763" s="8" t="s">
        <v>137</v>
      </c>
      <c r="B763" s="7" t="s">
        <v>404</v>
      </c>
      <c r="C763" s="4" t="s">
        <v>0</v>
      </c>
      <c r="D763" s="104">
        <v>3</v>
      </c>
      <c r="E763" s="5"/>
      <c r="F763" s="6"/>
      <c r="G763" s="82"/>
    </row>
    <row r="764" spans="1:7" ht="23.25">
      <c r="A764" s="8" t="s">
        <v>139</v>
      </c>
      <c r="B764" s="7" t="s">
        <v>406</v>
      </c>
      <c r="C764" s="4" t="s">
        <v>0</v>
      </c>
      <c r="D764" s="104">
        <v>3</v>
      </c>
      <c r="E764" s="5"/>
      <c r="F764" s="6"/>
      <c r="G764" s="82"/>
    </row>
    <row r="765" spans="1:7" ht="23.25">
      <c r="A765" s="8" t="s">
        <v>141</v>
      </c>
      <c r="B765" s="7" t="s">
        <v>407</v>
      </c>
      <c r="C765" s="4" t="s">
        <v>0</v>
      </c>
      <c r="D765" s="104">
        <v>3</v>
      </c>
      <c r="E765" s="5"/>
      <c r="F765" s="6"/>
      <c r="G765" s="82"/>
    </row>
    <row r="766" spans="1:7" ht="23.25">
      <c r="A766" s="8" t="s">
        <v>596</v>
      </c>
      <c r="B766" s="7" t="s">
        <v>409</v>
      </c>
      <c r="C766" s="4"/>
      <c r="D766" s="104"/>
      <c r="E766" s="5"/>
      <c r="F766" s="6"/>
      <c r="G766" s="82"/>
    </row>
    <row r="767" spans="1:7" ht="23.25">
      <c r="A767" s="8"/>
      <c r="B767" s="7" t="s">
        <v>410</v>
      </c>
      <c r="C767" s="4" t="s">
        <v>31</v>
      </c>
      <c r="D767" s="104">
        <v>200</v>
      </c>
      <c r="E767" s="5"/>
      <c r="F767" s="6"/>
      <c r="G767" s="82"/>
    </row>
    <row r="768" spans="1:7" ht="23.25">
      <c r="A768" s="8" t="s">
        <v>597</v>
      </c>
      <c r="B768" s="7" t="s">
        <v>412</v>
      </c>
      <c r="C768" s="4"/>
      <c r="D768" s="104"/>
      <c r="E768" s="5"/>
      <c r="F768" s="6"/>
      <c r="G768" s="82"/>
    </row>
    <row r="769" spans="1:7" ht="23.25">
      <c r="A769" s="8"/>
      <c r="B769" s="7" t="s">
        <v>28</v>
      </c>
      <c r="D769" s="104"/>
      <c r="E769" s="5"/>
      <c r="F769" s="6"/>
      <c r="G769" s="82"/>
    </row>
    <row r="770" spans="1:7" ht="23.25">
      <c r="A770" s="8" t="s">
        <v>132</v>
      </c>
      <c r="B770" s="7" t="s">
        <v>413</v>
      </c>
      <c r="C770" s="4" t="s">
        <v>0</v>
      </c>
      <c r="D770" s="104">
        <v>10</v>
      </c>
      <c r="E770" s="5"/>
      <c r="F770" s="6"/>
      <c r="G770" s="82"/>
    </row>
    <row r="771" spans="1:7" ht="23.25">
      <c r="A771" s="8" t="s">
        <v>137</v>
      </c>
      <c r="B771" s="7" t="s">
        <v>414</v>
      </c>
      <c r="C771" s="4" t="s">
        <v>0</v>
      </c>
      <c r="D771" s="104">
        <v>5</v>
      </c>
      <c r="E771" s="5"/>
      <c r="F771" s="6"/>
      <c r="G771" s="82"/>
    </row>
    <row r="772" spans="1:7" ht="23.25">
      <c r="A772" s="8" t="s">
        <v>598</v>
      </c>
      <c r="B772" s="7" t="s">
        <v>416</v>
      </c>
      <c r="C772" s="4"/>
      <c r="D772" s="104"/>
      <c r="E772" s="5"/>
      <c r="F772" s="6"/>
      <c r="G772" s="82"/>
    </row>
    <row r="773" spans="1:7" ht="23.25">
      <c r="A773" s="8" t="s">
        <v>132</v>
      </c>
      <c r="B773" s="7" t="s">
        <v>417</v>
      </c>
      <c r="C773" s="4"/>
      <c r="D773" s="104"/>
      <c r="E773" s="5"/>
      <c r="F773" s="6"/>
      <c r="G773" s="82"/>
    </row>
    <row r="774" spans="1:7" ht="23.25">
      <c r="A774" s="8"/>
      <c r="B774" s="7" t="s">
        <v>410</v>
      </c>
      <c r="C774" s="4" t="s">
        <v>31</v>
      </c>
      <c r="D774" s="104">
        <v>4000</v>
      </c>
      <c r="E774" s="5"/>
      <c r="F774" s="6"/>
      <c r="G774" s="82"/>
    </row>
    <row r="775" spans="1:7" ht="23.25">
      <c r="A775" s="8" t="s">
        <v>137</v>
      </c>
      <c r="B775" s="7" t="s">
        <v>418</v>
      </c>
      <c r="C775" s="4"/>
      <c r="D775" s="104"/>
      <c r="E775" s="5"/>
      <c r="F775" s="6"/>
      <c r="G775" s="82"/>
    </row>
    <row r="776" spans="1:7" ht="23.25">
      <c r="A776" s="8"/>
      <c r="B776" s="7" t="s">
        <v>28</v>
      </c>
      <c r="C776" s="4" t="s">
        <v>0</v>
      </c>
      <c r="D776" s="104">
        <v>68</v>
      </c>
      <c r="E776" s="5"/>
      <c r="F776" s="6"/>
      <c r="G776" s="82"/>
    </row>
    <row r="777" spans="1:7" ht="23.25">
      <c r="A777" s="8" t="s">
        <v>139</v>
      </c>
      <c r="B777" s="7" t="s">
        <v>419</v>
      </c>
      <c r="C777" s="4"/>
      <c r="D777" s="104"/>
      <c r="E777" s="5"/>
      <c r="F777" s="6"/>
      <c r="G777" s="82"/>
    </row>
    <row r="778" spans="1:7" ht="23.25">
      <c r="A778" s="8"/>
      <c r="B778" s="7" t="s">
        <v>28</v>
      </c>
      <c r="C778" s="4" t="s">
        <v>0</v>
      </c>
      <c r="D778" s="104">
        <v>68</v>
      </c>
      <c r="E778" s="5"/>
      <c r="F778" s="6"/>
      <c r="G778" s="82"/>
    </row>
    <row r="779" spans="1:7" ht="23.25">
      <c r="A779" s="8" t="s">
        <v>599</v>
      </c>
      <c r="B779" s="7" t="s">
        <v>421</v>
      </c>
      <c r="C779" s="4"/>
      <c r="D779" s="104"/>
      <c r="E779" s="5"/>
      <c r="F779" s="6"/>
      <c r="G779" s="82"/>
    </row>
    <row r="780" spans="1:7" ht="23.25">
      <c r="A780" s="8"/>
      <c r="B780" s="7" t="s">
        <v>28</v>
      </c>
      <c r="C780" s="4" t="s">
        <v>0</v>
      </c>
      <c r="D780" s="104">
        <v>63</v>
      </c>
      <c r="E780" s="5"/>
      <c r="F780" s="6"/>
      <c r="G780" s="82"/>
    </row>
    <row r="781" spans="1:7" ht="23.25">
      <c r="A781" s="8" t="s">
        <v>702</v>
      </c>
      <c r="B781" s="7" t="s">
        <v>423</v>
      </c>
      <c r="C781" s="4"/>
      <c r="D781" s="104"/>
      <c r="E781" s="5"/>
      <c r="F781" s="6"/>
      <c r="G781" s="82"/>
    </row>
    <row r="782" spans="1:7" ht="24" thickBot="1">
      <c r="A782" s="8"/>
      <c r="B782" s="7" t="s">
        <v>28</v>
      </c>
      <c r="C782" s="4" t="s">
        <v>0</v>
      </c>
      <c r="D782" s="104">
        <v>5</v>
      </c>
      <c r="E782" s="5"/>
      <c r="F782" s="6"/>
      <c r="G782" s="82"/>
    </row>
    <row r="783" spans="1:7" ht="24.75" thickTop="1" thickBot="1">
      <c r="A783" s="28" t="s">
        <v>424</v>
      </c>
      <c r="B783" s="15"/>
      <c r="C783" s="16"/>
      <c r="D783" s="105"/>
      <c r="E783" s="16"/>
      <c r="F783" s="17"/>
      <c r="G783" s="82"/>
    </row>
    <row r="784" spans="1:7" ht="24.75" thickTop="1" thickBot="1">
      <c r="A784" s="28" t="s">
        <v>845</v>
      </c>
      <c r="B784" s="15"/>
      <c r="C784" s="50"/>
      <c r="D784" s="109"/>
      <c r="E784" s="76"/>
      <c r="F784" s="17"/>
      <c r="G784" s="82"/>
    </row>
    <row r="785" spans="1:7" ht="24" thickTop="1">
      <c r="A785" s="39" t="s">
        <v>600</v>
      </c>
      <c r="B785" s="40" t="s">
        <v>426</v>
      </c>
      <c r="C785" s="4"/>
      <c r="D785" s="104"/>
      <c r="E785" s="5"/>
      <c r="F785" s="4"/>
      <c r="G785" s="82"/>
    </row>
    <row r="786" spans="1:7" ht="23.25">
      <c r="A786" s="8"/>
      <c r="B786" s="7" t="s">
        <v>427</v>
      </c>
      <c r="C786" s="4"/>
      <c r="D786" s="104"/>
      <c r="E786" s="5"/>
      <c r="F786" s="6"/>
      <c r="G786" s="82"/>
    </row>
    <row r="787" spans="1:7" ht="23.25">
      <c r="A787" s="8" t="s">
        <v>601</v>
      </c>
      <c r="B787" s="7" t="s">
        <v>602</v>
      </c>
      <c r="C787" s="4"/>
      <c r="D787" s="104"/>
      <c r="E787" s="5"/>
      <c r="F787" s="6"/>
      <c r="G787" s="82"/>
    </row>
    <row r="788" spans="1:7" ht="23.25">
      <c r="A788" s="8"/>
      <c r="B788" s="7" t="s">
        <v>603</v>
      </c>
      <c r="C788" s="4" t="s">
        <v>26</v>
      </c>
      <c r="D788" s="104">
        <v>1707</v>
      </c>
      <c r="E788" s="5"/>
      <c r="F788" s="6"/>
      <c r="G788" s="82"/>
    </row>
    <row r="789" spans="1:7" ht="23.25">
      <c r="A789" s="8" t="s">
        <v>604</v>
      </c>
      <c r="B789" s="7" t="s">
        <v>605</v>
      </c>
      <c r="C789" s="4"/>
      <c r="D789" s="104"/>
      <c r="E789" s="5"/>
      <c r="F789" s="6"/>
      <c r="G789" s="82"/>
    </row>
    <row r="790" spans="1:7" ht="23.25">
      <c r="A790" s="8"/>
      <c r="B790" s="7" t="s">
        <v>603</v>
      </c>
      <c r="C790" s="4" t="s">
        <v>26</v>
      </c>
      <c r="D790" s="104">
        <v>366</v>
      </c>
      <c r="E790" s="5"/>
      <c r="F790" s="6"/>
      <c r="G790" s="82"/>
    </row>
    <row r="791" spans="1:7" ht="40.5">
      <c r="A791" s="8" t="s">
        <v>606</v>
      </c>
      <c r="B791" s="7" t="s">
        <v>607</v>
      </c>
      <c r="C791" s="4"/>
      <c r="D791" s="104"/>
      <c r="E791" s="5"/>
      <c r="F791" s="6"/>
      <c r="G791" s="82"/>
    </row>
    <row r="792" spans="1:7" ht="24" thickBot="1">
      <c r="A792" s="8"/>
      <c r="B792" s="7" t="s">
        <v>603</v>
      </c>
      <c r="C792" s="4" t="s">
        <v>26</v>
      </c>
      <c r="D792" s="104">
        <v>939</v>
      </c>
      <c r="E792" s="5"/>
      <c r="F792" s="6"/>
      <c r="G792" s="82"/>
    </row>
    <row r="793" spans="1:7" ht="24.75" thickTop="1" thickBot="1">
      <c r="A793" s="28" t="s">
        <v>432</v>
      </c>
      <c r="B793" s="15"/>
      <c r="C793" s="16"/>
      <c r="D793" s="105"/>
      <c r="E793" s="16"/>
      <c r="F793" s="17"/>
      <c r="G793" s="82"/>
    </row>
    <row r="794" spans="1:7" ht="24" thickTop="1">
      <c r="A794" s="60" t="s">
        <v>608</v>
      </c>
      <c r="B794" s="62" t="s">
        <v>609</v>
      </c>
      <c r="C794" s="29"/>
      <c r="D794" s="108"/>
      <c r="E794" s="58"/>
      <c r="F794" s="4"/>
      <c r="G794" s="82"/>
    </row>
    <row r="795" spans="1:7" ht="23.25">
      <c r="A795" s="8" t="s">
        <v>610</v>
      </c>
      <c r="B795" s="7" t="s">
        <v>611</v>
      </c>
      <c r="C795" s="4"/>
      <c r="D795" s="104"/>
      <c r="E795" s="5"/>
      <c r="F795" s="4"/>
      <c r="G795" s="82"/>
    </row>
    <row r="796" spans="1:7" ht="23.25">
      <c r="A796" s="8"/>
      <c r="B796" s="7" t="s">
        <v>191</v>
      </c>
      <c r="C796" s="4" t="s">
        <v>0</v>
      </c>
      <c r="D796" s="104">
        <v>1</v>
      </c>
      <c r="E796" s="5"/>
      <c r="F796" s="6"/>
      <c r="G796" s="82"/>
    </row>
    <row r="797" spans="1:7" ht="23.25">
      <c r="A797" s="8" t="s">
        <v>612</v>
      </c>
      <c r="B797" s="7" t="s">
        <v>613</v>
      </c>
      <c r="C797" s="4"/>
      <c r="D797" s="104"/>
      <c r="E797" s="5"/>
      <c r="F797" s="6"/>
      <c r="G797" s="82"/>
    </row>
    <row r="798" spans="1:7" ht="23.25">
      <c r="A798" s="8" t="s">
        <v>264</v>
      </c>
      <c r="B798" s="7" t="s">
        <v>302</v>
      </c>
      <c r="C798" s="4"/>
      <c r="D798" s="104"/>
      <c r="E798" s="5"/>
      <c r="F798" s="6"/>
      <c r="G798" s="82"/>
    </row>
    <row r="799" spans="1:7" ht="23.25">
      <c r="A799" s="8"/>
      <c r="B799" s="7" t="s">
        <v>410</v>
      </c>
      <c r="C799" s="4" t="s">
        <v>31</v>
      </c>
      <c r="D799" s="104">
        <v>225</v>
      </c>
      <c r="E799" s="5"/>
      <c r="F799" s="6"/>
      <c r="G799" s="82"/>
    </row>
    <row r="800" spans="1:7" ht="23.25">
      <c r="A800" s="8" t="s">
        <v>403</v>
      </c>
      <c r="B800" s="7" t="s">
        <v>614</v>
      </c>
      <c r="C800" s="4"/>
      <c r="D800" s="104"/>
      <c r="E800" s="5"/>
      <c r="F800" s="6"/>
      <c r="G800" s="82"/>
    </row>
    <row r="801" spans="1:7" ht="23.25">
      <c r="A801" s="8"/>
      <c r="B801" s="7" t="s">
        <v>410</v>
      </c>
      <c r="C801" s="4" t="s">
        <v>31</v>
      </c>
      <c r="D801" s="104">
        <v>110</v>
      </c>
      <c r="E801" s="5"/>
      <c r="F801" s="6"/>
      <c r="G801" s="82"/>
    </row>
    <row r="802" spans="1:7" ht="23.25">
      <c r="A802" s="8" t="s">
        <v>615</v>
      </c>
      <c r="B802" s="7" t="s">
        <v>616</v>
      </c>
      <c r="C802" s="4"/>
      <c r="D802" s="104"/>
      <c r="E802" s="5"/>
      <c r="F802" s="6"/>
      <c r="G802" s="82"/>
    </row>
    <row r="803" spans="1:7" ht="23.25">
      <c r="A803" s="8"/>
      <c r="B803" s="7" t="s">
        <v>191</v>
      </c>
      <c r="C803" s="4" t="s">
        <v>0</v>
      </c>
      <c r="D803" s="104">
        <v>53</v>
      </c>
      <c r="E803" s="5"/>
      <c r="F803" s="6"/>
      <c r="G803" s="82"/>
    </row>
    <row r="804" spans="1:7" ht="23.25">
      <c r="A804" s="8" t="s">
        <v>617</v>
      </c>
      <c r="B804" s="7" t="s">
        <v>618</v>
      </c>
      <c r="C804" s="4"/>
      <c r="D804" s="104"/>
      <c r="E804" s="5"/>
      <c r="F804" s="6"/>
      <c r="G804" s="82"/>
    </row>
    <row r="805" spans="1:7" ht="23.25">
      <c r="A805" s="8"/>
      <c r="B805" s="7" t="s">
        <v>191</v>
      </c>
      <c r="C805" s="4" t="s">
        <v>0</v>
      </c>
      <c r="D805" s="104">
        <v>6</v>
      </c>
      <c r="E805" s="5"/>
      <c r="F805" s="6"/>
      <c r="G805" s="82"/>
    </row>
    <row r="806" spans="1:7" ht="23.25">
      <c r="A806" s="8" t="s">
        <v>619</v>
      </c>
      <c r="B806" s="7" t="s">
        <v>620</v>
      </c>
      <c r="C806" s="4"/>
      <c r="D806" s="104"/>
      <c r="E806" s="5"/>
      <c r="F806" s="6"/>
      <c r="G806" s="82"/>
    </row>
    <row r="807" spans="1:7" ht="23.25">
      <c r="A807" s="8"/>
      <c r="B807" s="7" t="s">
        <v>191</v>
      </c>
      <c r="C807" s="4" t="s">
        <v>0</v>
      </c>
      <c r="D807" s="104">
        <v>16</v>
      </c>
      <c r="E807" s="5"/>
      <c r="F807" s="6"/>
      <c r="G807" s="82"/>
    </row>
    <row r="808" spans="1:7" ht="23.25">
      <c r="A808" s="8" t="s">
        <v>621</v>
      </c>
      <c r="B808" s="7" t="s">
        <v>622</v>
      </c>
      <c r="C808" s="4"/>
      <c r="D808" s="104"/>
      <c r="E808" s="5"/>
      <c r="F808" s="6"/>
      <c r="G808" s="82"/>
    </row>
    <row r="809" spans="1:7" ht="23.25">
      <c r="A809" s="8"/>
      <c r="B809" s="7" t="s">
        <v>191</v>
      </c>
      <c r="C809" s="4" t="s">
        <v>0</v>
      </c>
      <c r="D809" s="104">
        <v>17</v>
      </c>
      <c r="E809" s="5"/>
      <c r="F809" s="6"/>
      <c r="G809" s="82"/>
    </row>
    <row r="810" spans="1:7" ht="23.25">
      <c r="A810" s="8" t="s">
        <v>623</v>
      </c>
      <c r="B810" s="7" t="s">
        <v>624</v>
      </c>
      <c r="C810" s="4"/>
      <c r="D810" s="104"/>
      <c r="E810" s="5"/>
      <c r="F810" s="6"/>
      <c r="G810" s="82"/>
    </row>
    <row r="811" spans="1:7" ht="23.25">
      <c r="A811" s="8"/>
      <c r="B811" s="7" t="s">
        <v>191</v>
      </c>
      <c r="C811" s="4" t="s">
        <v>0</v>
      </c>
      <c r="D811" s="104">
        <v>3</v>
      </c>
      <c r="E811" s="5"/>
      <c r="F811" s="6"/>
      <c r="G811" s="82"/>
    </row>
    <row r="812" spans="1:7" ht="23.25">
      <c r="A812" s="8" t="s">
        <v>625</v>
      </c>
      <c r="B812" s="7" t="s">
        <v>626</v>
      </c>
      <c r="C812" s="4"/>
      <c r="D812" s="104"/>
      <c r="E812" s="5"/>
      <c r="F812" s="6"/>
      <c r="G812" s="82"/>
    </row>
    <row r="813" spans="1:7" ht="23.25">
      <c r="A813" s="8"/>
      <c r="B813" s="7" t="s">
        <v>191</v>
      </c>
      <c r="C813" s="4" t="s">
        <v>0</v>
      </c>
      <c r="D813" s="104">
        <v>3</v>
      </c>
      <c r="E813" s="5"/>
      <c r="F813" s="6"/>
      <c r="G813" s="82"/>
    </row>
    <row r="814" spans="1:7" ht="40.5">
      <c r="A814" s="8" t="s">
        <v>627</v>
      </c>
      <c r="B814" s="7" t="s">
        <v>628</v>
      </c>
      <c r="C814" s="4"/>
      <c r="D814" s="104"/>
      <c r="E814" s="5"/>
      <c r="F814" s="6"/>
      <c r="G814" s="82"/>
    </row>
    <row r="815" spans="1:7" ht="23.25">
      <c r="A815" s="8"/>
      <c r="B815" s="7" t="s">
        <v>191</v>
      </c>
      <c r="C815" s="4" t="s">
        <v>0</v>
      </c>
      <c r="D815" s="104">
        <v>14</v>
      </c>
      <c r="E815" s="5"/>
      <c r="F815" s="6"/>
      <c r="G815" s="82"/>
    </row>
    <row r="816" spans="1:7" ht="40.5">
      <c r="A816" s="8" t="s">
        <v>629</v>
      </c>
      <c r="B816" s="7" t="s">
        <v>630</v>
      </c>
      <c r="C816" s="4"/>
      <c r="D816" s="104"/>
      <c r="E816" s="5"/>
      <c r="F816" s="6"/>
      <c r="G816" s="82"/>
    </row>
    <row r="817" spans="1:7" ht="23.25">
      <c r="A817" s="8"/>
      <c r="B817" s="7" t="s">
        <v>191</v>
      </c>
      <c r="C817" s="4" t="s">
        <v>0</v>
      </c>
      <c r="D817" s="104">
        <v>18</v>
      </c>
      <c r="E817" s="5"/>
      <c r="F817" s="6"/>
      <c r="G817" s="82"/>
    </row>
    <row r="818" spans="1:7" ht="23.25">
      <c r="A818" s="8" t="s">
        <v>631</v>
      </c>
      <c r="B818" s="7" t="s">
        <v>632</v>
      </c>
      <c r="C818" s="4"/>
      <c r="D818" s="104"/>
      <c r="E818" s="5"/>
      <c r="F818" s="6"/>
      <c r="G818" s="82"/>
    </row>
    <row r="819" spans="1:7" ht="23.25">
      <c r="A819" s="8"/>
      <c r="B819" s="7" t="s">
        <v>641</v>
      </c>
      <c r="C819" s="4" t="s">
        <v>31</v>
      </c>
      <c r="D819" s="104">
        <v>145</v>
      </c>
      <c r="E819" s="5"/>
      <c r="F819" s="6"/>
      <c r="G819" s="82"/>
    </row>
    <row r="820" spans="1:7" ht="23.25">
      <c r="A820" s="8" t="s">
        <v>633</v>
      </c>
      <c r="B820" s="7" t="s">
        <v>634</v>
      </c>
      <c r="C820" s="4"/>
      <c r="D820" s="104"/>
      <c r="E820" s="5"/>
      <c r="F820" s="6"/>
      <c r="G820" s="82"/>
    </row>
    <row r="821" spans="1:7" ht="23.25">
      <c r="A821" s="8"/>
      <c r="B821" s="7" t="s">
        <v>635</v>
      </c>
      <c r="C821" s="4"/>
      <c r="D821" s="104"/>
      <c r="E821" s="5"/>
      <c r="F821" s="6"/>
      <c r="G821" s="82"/>
    </row>
    <row r="822" spans="1:7" ht="23.25">
      <c r="A822" s="8" t="s">
        <v>264</v>
      </c>
      <c r="B822" s="7" t="s">
        <v>636</v>
      </c>
      <c r="C822" s="4"/>
      <c r="D822" s="104"/>
      <c r="E822" s="5"/>
      <c r="F822" s="6"/>
      <c r="G822" s="82"/>
    </row>
    <row r="823" spans="1:7" ht="23.25">
      <c r="A823" s="8"/>
      <c r="B823" s="7" t="s">
        <v>191</v>
      </c>
      <c r="C823" s="4" t="s">
        <v>0</v>
      </c>
      <c r="D823" s="104">
        <v>25</v>
      </c>
      <c r="E823" s="5"/>
      <c r="F823" s="6"/>
      <c r="G823" s="82"/>
    </row>
    <row r="824" spans="1:7" ht="23.25">
      <c r="A824" s="8" t="s">
        <v>403</v>
      </c>
      <c r="B824" s="7" t="s">
        <v>637</v>
      </c>
      <c r="C824" s="4"/>
      <c r="D824" s="104"/>
      <c r="E824" s="5"/>
      <c r="F824" s="6"/>
      <c r="G824" s="82"/>
    </row>
    <row r="825" spans="1:7" ht="23.25">
      <c r="A825" s="8"/>
      <c r="B825" s="7" t="s">
        <v>191</v>
      </c>
      <c r="C825" s="4" t="s">
        <v>0</v>
      </c>
      <c r="D825" s="104">
        <v>2</v>
      </c>
      <c r="E825" s="5"/>
      <c r="F825" s="6"/>
      <c r="G825" s="82"/>
    </row>
    <row r="826" spans="1:7" ht="23.25">
      <c r="A826" s="8"/>
      <c r="B826" s="7" t="s">
        <v>711</v>
      </c>
      <c r="C826" s="4"/>
      <c r="D826" s="104"/>
      <c r="E826" s="5"/>
      <c r="F826" s="6"/>
      <c r="G826" s="82"/>
    </row>
    <row r="827" spans="1:7" ht="23.25">
      <c r="A827" s="8" t="s">
        <v>639</v>
      </c>
      <c r="B827" s="7" t="s">
        <v>712</v>
      </c>
      <c r="C827" s="4"/>
      <c r="D827" s="104"/>
      <c r="E827" s="5"/>
      <c r="F827" s="6"/>
      <c r="G827" s="82"/>
    </row>
    <row r="828" spans="1:7" ht="23.25">
      <c r="A828" s="8"/>
      <c r="B828" s="7" t="s">
        <v>713</v>
      </c>
      <c r="C828" s="4" t="s">
        <v>714</v>
      </c>
      <c r="D828" s="104">
        <v>2340</v>
      </c>
      <c r="E828" s="5"/>
      <c r="F828" s="6"/>
      <c r="G828" s="82"/>
    </row>
    <row r="829" spans="1:7" ht="23.25">
      <c r="A829" s="8" t="s">
        <v>642</v>
      </c>
      <c r="B829" s="7" t="s">
        <v>715</v>
      </c>
      <c r="C829" s="4"/>
      <c r="D829" s="104"/>
      <c r="E829" s="5"/>
      <c r="F829" s="6"/>
      <c r="G829" s="82"/>
    </row>
    <row r="830" spans="1:7" ht="23.25">
      <c r="A830" s="8"/>
      <c r="B830" s="7" t="s">
        <v>716</v>
      </c>
      <c r="C830" s="4" t="s">
        <v>18</v>
      </c>
      <c r="D830" s="104">
        <v>4680</v>
      </c>
      <c r="E830" s="5"/>
      <c r="F830" s="6"/>
      <c r="G830" s="82"/>
    </row>
    <row r="831" spans="1:7" ht="23.25">
      <c r="A831" s="8" t="s">
        <v>766</v>
      </c>
      <c r="B831" s="7" t="s">
        <v>717</v>
      </c>
      <c r="C831" s="4"/>
      <c r="D831" s="104" t="s">
        <v>242</v>
      </c>
      <c r="E831" s="5"/>
      <c r="F831" s="6"/>
      <c r="G831" s="82"/>
    </row>
    <row r="832" spans="1:7" ht="23.25">
      <c r="A832" s="8"/>
      <c r="B832" s="7" t="s">
        <v>716</v>
      </c>
      <c r="C832" s="4" t="s">
        <v>18</v>
      </c>
      <c r="D832" s="104">
        <v>6084</v>
      </c>
      <c r="E832" s="5"/>
      <c r="F832" s="6"/>
      <c r="G832" s="82"/>
    </row>
    <row r="833" spans="1:7" ht="23.25">
      <c r="A833" s="8"/>
      <c r="B833" s="7" t="s">
        <v>718</v>
      </c>
      <c r="C833" s="4"/>
      <c r="D833" s="104">
        <v>0</v>
      </c>
      <c r="E833" s="5"/>
      <c r="F833" s="6"/>
      <c r="G833" s="82"/>
    </row>
    <row r="834" spans="1:7" ht="23.25">
      <c r="A834" s="8"/>
      <c r="B834" s="7" t="s">
        <v>719</v>
      </c>
      <c r="C834" s="4"/>
      <c r="D834" s="104">
        <v>0</v>
      </c>
      <c r="E834" s="5"/>
      <c r="F834" s="6"/>
      <c r="G834" s="82"/>
    </row>
    <row r="835" spans="1:7" ht="23.25">
      <c r="A835" s="8" t="s">
        <v>767</v>
      </c>
      <c r="B835" s="7" t="s">
        <v>720</v>
      </c>
      <c r="C835" s="4"/>
      <c r="D835" s="104">
        <v>0</v>
      </c>
      <c r="E835" s="5"/>
      <c r="F835" s="6"/>
      <c r="G835" s="82"/>
    </row>
    <row r="836" spans="1:7" ht="23.25">
      <c r="A836" s="8"/>
      <c r="B836" s="7" t="s">
        <v>713</v>
      </c>
      <c r="C836" s="4" t="s">
        <v>714</v>
      </c>
      <c r="D836" s="104">
        <v>1250</v>
      </c>
      <c r="E836" s="5"/>
      <c r="F836" s="6"/>
      <c r="G836" s="82"/>
    </row>
    <row r="837" spans="1:7" ht="23.25">
      <c r="A837" s="8" t="s">
        <v>768</v>
      </c>
      <c r="B837" s="7" t="s">
        <v>721</v>
      </c>
      <c r="C837" s="4"/>
      <c r="D837" s="104"/>
      <c r="E837" s="5"/>
      <c r="F837" s="6"/>
      <c r="G837" s="82"/>
    </row>
    <row r="838" spans="1:7" ht="23.25">
      <c r="A838" s="8"/>
      <c r="B838" s="7" t="s">
        <v>713</v>
      </c>
      <c r="C838" s="4" t="s">
        <v>714</v>
      </c>
      <c r="D838" s="104">
        <v>1250</v>
      </c>
      <c r="E838" s="5"/>
      <c r="F838" s="6"/>
      <c r="G838" s="82"/>
    </row>
    <row r="839" spans="1:7" ht="23.25">
      <c r="A839" s="8" t="s">
        <v>769</v>
      </c>
      <c r="B839" s="7" t="s">
        <v>722</v>
      </c>
      <c r="C839" s="4"/>
      <c r="D839" s="104">
        <v>0</v>
      </c>
      <c r="E839" s="5"/>
      <c r="F839" s="6"/>
      <c r="G839" s="82"/>
    </row>
    <row r="840" spans="1:7" ht="23.25">
      <c r="A840" s="8"/>
      <c r="B840" s="7" t="s">
        <v>723</v>
      </c>
      <c r="C840" s="4" t="s">
        <v>714</v>
      </c>
      <c r="D840" s="104">
        <v>300</v>
      </c>
      <c r="E840" s="5"/>
      <c r="F840" s="6"/>
      <c r="G840" s="82"/>
    </row>
    <row r="841" spans="1:7" ht="42.75" customHeight="1">
      <c r="A841" s="8" t="s">
        <v>770</v>
      </c>
      <c r="B841" s="7" t="s">
        <v>807</v>
      </c>
      <c r="C841" s="4"/>
      <c r="D841" s="104">
        <v>0</v>
      </c>
      <c r="E841" s="5"/>
      <c r="F841" s="6"/>
      <c r="G841" s="82"/>
    </row>
    <row r="842" spans="1:7" ht="23.25">
      <c r="A842" s="8"/>
      <c r="B842" s="7" t="s">
        <v>723</v>
      </c>
      <c r="C842" s="4" t="s">
        <v>714</v>
      </c>
      <c r="D842" s="104">
        <v>300</v>
      </c>
      <c r="E842" s="5"/>
      <c r="F842" s="6"/>
      <c r="G842" s="82"/>
    </row>
    <row r="843" spans="1:7" ht="23.25">
      <c r="A843" s="8"/>
      <c r="B843" s="7" t="s">
        <v>724</v>
      </c>
      <c r="C843" s="4"/>
      <c r="D843" s="104">
        <v>0</v>
      </c>
      <c r="E843" s="5"/>
      <c r="F843" s="6"/>
      <c r="G843" s="82"/>
    </row>
    <row r="844" spans="1:7" ht="23.25">
      <c r="A844" s="8"/>
      <c r="B844" s="7" t="s">
        <v>725</v>
      </c>
      <c r="C844" s="4"/>
      <c r="D844" s="104"/>
      <c r="E844" s="5"/>
      <c r="F844" s="6"/>
      <c r="G844" s="82"/>
    </row>
    <row r="845" spans="1:7" ht="23.25">
      <c r="A845" s="8" t="s">
        <v>771</v>
      </c>
      <c r="B845" s="7" t="s">
        <v>726</v>
      </c>
      <c r="C845" s="4"/>
      <c r="D845" s="104"/>
      <c r="E845" s="5"/>
      <c r="F845" s="6"/>
      <c r="G845" s="82"/>
    </row>
    <row r="846" spans="1:7" ht="23.25">
      <c r="A846" s="8"/>
      <c r="B846" s="7" t="s">
        <v>727</v>
      </c>
      <c r="C846" s="4" t="s">
        <v>728</v>
      </c>
      <c r="D846" s="104">
        <v>1200</v>
      </c>
      <c r="E846" s="5"/>
      <c r="F846" s="6"/>
      <c r="G846" s="82"/>
    </row>
    <row r="847" spans="1:7" ht="23.25">
      <c r="A847" s="8" t="s">
        <v>772</v>
      </c>
      <c r="B847" s="7" t="s">
        <v>729</v>
      </c>
      <c r="C847" s="4"/>
      <c r="D847" s="104"/>
      <c r="E847" s="5"/>
      <c r="F847" s="6"/>
      <c r="G847" s="82"/>
    </row>
    <row r="848" spans="1:7" ht="23.25">
      <c r="A848" s="8"/>
      <c r="B848" s="7" t="s">
        <v>727</v>
      </c>
      <c r="C848" s="4" t="s">
        <v>728</v>
      </c>
      <c r="D848" s="104">
        <v>150</v>
      </c>
      <c r="E848" s="5"/>
      <c r="F848" s="6"/>
      <c r="G848" s="82"/>
    </row>
    <row r="849" spans="1:7" ht="23.25">
      <c r="A849" s="8" t="s">
        <v>773</v>
      </c>
      <c r="B849" s="7" t="s">
        <v>730</v>
      </c>
      <c r="C849" s="4"/>
      <c r="D849" s="104"/>
      <c r="E849" s="5"/>
      <c r="F849" s="6"/>
      <c r="G849" s="82"/>
    </row>
    <row r="850" spans="1:7" ht="23.25">
      <c r="A850" s="8"/>
      <c r="B850" s="7" t="s">
        <v>727</v>
      </c>
      <c r="C850" s="4" t="s">
        <v>728</v>
      </c>
      <c r="D850" s="104">
        <v>220</v>
      </c>
      <c r="E850" s="5"/>
      <c r="F850" s="6"/>
      <c r="G850" s="82"/>
    </row>
    <row r="851" spans="1:7" ht="23.25">
      <c r="A851" s="8" t="s">
        <v>774</v>
      </c>
      <c r="B851" s="7" t="s">
        <v>808</v>
      </c>
      <c r="C851" s="4"/>
      <c r="D851" s="104"/>
      <c r="E851" s="5"/>
      <c r="F851" s="6"/>
      <c r="G851" s="82"/>
    </row>
    <row r="852" spans="1:7" ht="23.25">
      <c r="A852" s="8"/>
      <c r="B852" s="7" t="s">
        <v>727</v>
      </c>
      <c r="C852" s="4" t="s">
        <v>728</v>
      </c>
      <c r="D852" s="104">
        <v>300</v>
      </c>
      <c r="E852" s="5"/>
      <c r="F852" s="6"/>
      <c r="G852" s="82"/>
    </row>
    <row r="853" spans="1:7" ht="23.25">
      <c r="A853" s="8"/>
      <c r="B853" s="7" t="s">
        <v>816</v>
      </c>
      <c r="C853" s="4"/>
      <c r="D853" s="104"/>
      <c r="E853" s="5"/>
      <c r="F853" s="6"/>
      <c r="G853" s="82"/>
    </row>
    <row r="854" spans="1:7" ht="23.25">
      <c r="A854" s="8" t="s">
        <v>775</v>
      </c>
      <c r="B854" s="7" t="s">
        <v>809</v>
      </c>
      <c r="C854" s="4"/>
      <c r="D854" s="104"/>
      <c r="E854" s="5"/>
      <c r="F854" s="6"/>
      <c r="G854" s="82"/>
    </row>
    <row r="855" spans="1:7" ht="23.25">
      <c r="A855" s="8"/>
      <c r="B855" s="7" t="s">
        <v>732</v>
      </c>
      <c r="C855" s="4" t="s">
        <v>689</v>
      </c>
      <c r="D855" s="104">
        <v>160</v>
      </c>
      <c r="E855" s="5"/>
      <c r="F855" s="6"/>
      <c r="G855" s="82"/>
    </row>
    <row r="856" spans="1:7" ht="23.25">
      <c r="A856" s="8" t="s">
        <v>776</v>
      </c>
      <c r="B856" s="7" t="s">
        <v>810</v>
      </c>
      <c r="C856" s="4"/>
      <c r="D856" s="104"/>
      <c r="E856" s="5"/>
      <c r="F856" s="6"/>
      <c r="G856" s="82"/>
    </row>
    <row r="857" spans="1:7" ht="23.25">
      <c r="A857" s="8"/>
      <c r="B857" s="7" t="s">
        <v>732</v>
      </c>
      <c r="C857" s="4" t="s">
        <v>689</v>
      </c>
      <c r="D857" s="104">
        <v>1100</v>
      </c>
      <c r="E857" s="5"/>
      <c r="F857" s="6"/>
      <c r="G857" s="82"/>
    </row>
    <row r="858" spans="1:7" ht="23.25">
      <c r="A858" s="8" t="s">
        <v>777</v>
      </c>
      <c r="B858" s="7" t="s">
        <v>731</v>
      </c>
      <c r="C858" s="4"/>
      <c r="D858" s="104"/>
      <c r="E858" s="5"/>
      <c r="F858" s="6"/>
      <c r="G858" s="82"/>
    </row>
    <row r="859" spans="1:7" ht="23.25">
      <c r="A859" s="8"/>
      <c r="B859" s="7" t="s">
        <v>732</v>
      </c>
      <c r="C859" s="4" t="s">
        <v>689</v>
      </c>
      <c r="D859" s="104">
        <v>600</v>
      </c>
      <c r="E859" s="5"/>
      <c r="F859" s="6"/>
      <c r="G859" s="82"/>
    </row>
    <row r="860" spans="1:7" ht="23.25">
      <c r="A860" s="8" t="s">
        <v>778</v>
      </c>
      <c r="B860" s="7" t="s">
        <v>733</v>
      </c>
      <c r="C860" s="4"/>
      <c r="D860" s="104"/>
      <c r="E860" s="5"/>
      <c r="F860" s="6"/>
      <c r="G860" s="82"/>
    </row>
    <row r="861" spans="1:7" ht="23.25">
      <c r="A861" s="8"/>
      <c r="B861" s="7" t="s">
        <v>732</v>
      </c>
      <c r="C861" s="4" t="s">
        <v>689</v>
      </c>
      <c r="D861" s="104">
        <v>800</v>
      </c>
      <c r="E861" s="5"/>
      <c r="F861" s="6"/>
      <c r="G861" s="82"/>
    </row>
    <row r="862" spans="1:7" ht="23.25">
      <c r="A862" s="8"/>
      <c r="B862" s="7" t="s">
        <v>734</v>
      </c>
      <c r="C862" s="4"/>
      <c r="D862" s="104">
        <v>0</v>
      </c>
      <c r="E862" s="5"/>
      <c r="F862" s="6"/>
      <c r="G862" s="82"/>
    </row>
    <row r="863" spans="1:7" ht="23.25">
      <c r="A863" s="8" t="s">
        <v>779</v>
      </c>
      <c r="B863" s="7" t="s">
        <v>735</v>
      </c>
      <c r="C863" s="4"/>
      <c r="D863" s="104"/>
      <c r="E863" s="5"/>
      <c r="F863" s="6"/>
      <c r="G863" s="82"/>
    </row>
    <row r="864" spans="1:7" ht="23.25">
      <c r="A864" s="8"/>
      <c r="B864" s="7" t="s">
        <v>727</v>
      </c>
      <c r="C864" s="4" t="s">
        <v>728</v>
      </c>
      <c r="D864" s="104">
        <v>1400</v>
      </c>
      <c r="E864" s="5"/>
      <c r="F864" s="6"/>
      <c r="G864" s="82"/>
    </row>
    <row r="865" spans="1:7" ht="23.25">
      <c r="A865" s="8" t="s">
        <v>780</v>
      </c>
      <c r="B865" s="7" t="s">
        <v>736</v>
      </c>
      <c r="C865" s="4"/>
      <c r="D865" s="104"/>
      <c r="E865" s="5"/>
      <c r="F865" s="6"/>
      <c r="G865" s="82"/>
    </row>
    <row r="866" spans="1:7" ht="23.25">
      <c r="A866" s="8"/>
      <c r="B866" s="7" t="s">
        <v>737</v>
      </c>
      <c r="C866" s="4" t="s">
        <v>738</v>
      </c>
      <c r="D866" s="104">
        <v>400</v>
      </c>
      <c r="E866" s="5"/>
      <c r="F866" s="6"/>
      <c r="G866" s="82"/>
    </row>
    <row r="867" spans="1:7" ht="23.25">
      <c r="A867" s="8" t="s">
        <v>781</v>
      </c>
      <c r="B867" s="7" t="s">
        <v>739</v>
      </c>
      <c r="C867" s="4"/>
      <c r="D867" s="104"/>
      <c r="E867" s="5"/>
      <c r="F867" s="6"/>
      <c r="G867" s="82"/>
    </row>
    <row r="868" spans="1:7" ht="23.25">
      <c r="A868" s="8"/>
      <c r="B868" s="7" t="s">
        <v>740</v>
      </c>
      <c r="C868" s="4" t="s">
        <v>741</v>
      </c>
      <c r="D868" s="104">
        <v>10</v>
      </c>
      <c r="E868" s="5"/>
      <c r="F868" s="6"/>
      <c r="G868" s="82"/>
    </row>
    <row r="869" spans="1:7" ht="23.25">
      <c r="A869" s="8" t="s">
        <v>782</v>
      </c>
      <c r="B869" s="7" t="s">
        <v>742</v>
      </c>
      <c r="C869" s="4"/>
      <c r="D869" s="104"/>
      <c r="E869" s="5"/>
      <c r="F869" s="6"/>
      <c r="G869" s="82"/>
    </row>
    <row r="870" spans="1:7" ht="23.25">
      <c r="A870" s="8"/>
      <c r="B870" s="7" t="s">
        <v>743</v>
      </c>
      <c r="C870" s="4" t="s">
        <v>744</v>
      </c>
      <c r="D870" s="104">
        <v>8</v>
      </c>
      <c r="E870" s="5"/>
      <c r="F870" s="6"/>
      <c r="G870" s="82"/>
    </row>
    <row r="871" spans="1:7" ht="23.25">
      <c r="A871" s="8" t="s">
        <v>783</v>
      </c>
      <c r="B871" s="7" t="s">
        <v>745</v>
      </c>
      <c r="C871" s="4"/>
      <c r="D871" s="104"/>
      <c r="E871" s="5"/>
      <c r="F871" s="6"/>
      <c r="G871" s="82"/>
    </row>
    <row r="872" spans="1:7" ht="23.25">
      <c r="A872" s="8"/>
      <c r="B872" s="7" t="s">
        <v>743</v>
      </c>
      <c r="C872" s="4" t="s">
        <v>744</v>
      </c>
      <c r="D872" s="104">
        <v>8</v>
      </c>
      <c r="E872" s="5"/>
      <c r="F872" s="6"/>
      <c r="G872" s="82"/>
    </row>
    <row r="873" spans="1:7" ht="23.25">
      <c r="A873" s="8" t="s">
        <v>784</v>
      </c>
      <c r="B873" s="7" t="s">
        <v>746</v>
      </c>
      <c r="C873" s="4"/>
      <c r="D873" s="104"/>
      <c r="E873" s="5"/>
      <c r="F873" s="6"/>
      <c r="G873" s="82"/>
    </row>
    <row r="874" spans="1:7" ht="23.25">
      <c r="A874" s="8"/>
      <c r="B874" s="7" t="s">
        <v>743</v>
      </c>
      <c r="C874" s="4" t="s">
        <v>744</v>
      </c>
      <c r="D874" s="104">
        <v>8</v>
      </c>
      <c r="E874" s="5"/>
      <c r="F874" s="6"/>
      <c r="G874" s="82"/>
    </row>
    <row r="875" spans="1:7" ht="23.25">
      <c r="A875" s="8" t="s">
        <v>785</v>
      </c>
      <c r="B875" s="7" t="s">
        <v>747</v>
      </c>
      <c r="C875" s="4"/>
      <c r="D875" s="104"/>
      <c r="E875" s="5"/>
      <c r="F875" s="6"/>
      <c r="G875" s="82"/>
    </row>
    <row r="876" spans="1:7" ht="23.25">
      <c r="A876" s="8"/>
      <c r="B876" s="7" t="s">
        <v>743</v>
      </c>
      <c r="C876" s="4" t="s">
        <v>744</v>
      </c>
      <c r="D876" s="104">
        <v>10</v>
      </c>
      <c r="E876" s="5"/>
      <c r="F876" s="6"/>
      <c r="G876" s="82"/>
    </row>
    <row r="877" spans="1:7" ht="23.25">
      <c r="A877" s="8" t="s">
        <v>786</v>
      </c>
      <c r="B877" s="7" t="s">
        <v>748</v>
      </c>
      <c r="C877" s="4"/>
      <c r="D877" s="104"/>
      <c r="E877" s="5"/>
      <c r="F877" s="6"/>
      <c r="G877" s="82"/>
    </row>
    <row r="878" spans="1:7" ht="23.25">
      <c r="A878" s="8"/>
      <c r="B878" s="7" t="s">
        <v>743</v>
      </c>
      <c r="C878" s="4" t="s">
        <v>744</v>
      </c>
      <c r="D878" s="104">
        <v>7</v>
      </c>
      <c r="E878" s="5"/>
      <c r="F878" s="6"/>
      <c r="G878" s="82"/>
    </row>
    <row r="879" spans="1:7" ht="23.25">
      <c r="A879" s="8" t="s">
        <v>787</v>
      </c>
      <c r="B879" s="7" t="s">
        <v>749</v>
      </c>
      <c r="C879" s="4"/>
      <c r="D879" s="104"/>
      <c r="E879" s="5"/>
      <c r="F879" s="6"/>
      <c r="G879" s="82"/>
    </row>
    <row r="880" spans="1:7" ht="23.25">
      <c r="A880" s="8"/>
      <c r="B880" s="7" t="s">
        <v>743</v>
      </c>
      <c r="C880" s="4" t="s">
        <v>744</v>
      </c>
      <c r="D880" s="104">
        <v>8</v>
      </c>
      <c r="E880" s="5"/>
      <c r="F880" s="6"/>
      <c r="G880" s="82"/>
    </row>
    <row r="881" spans="1:7" ht="23.25">
      <c r="A881" s="8" t="s">
        <v>788</v>
      </c>
      <c r="B881" s="7" t="s">
        <v>750</v>
      </c>
      <c r="C881" s="4"/>
      <c r="D881" s="104"/>
      <c r="E881" s="5"/>
      <c r="F881" s="6"/>
      <c r="G881" s="82"/>
    </row>
    <row r="882" spans="1:7" ht="23.25">
      <c r="A882" s="8"/>
      <c r="B882" s="7" t="s">
        <v>743</v>
      </c>
      <c r="C882" s="4" t="s">
        <v>744</v>
      </c>
      <c r="D882" s="104">
        <v>6</v>
      </c>
      <c r="E882" s="5"/>
      <c r="F882" s="6"/>
      <c r="G882" s="82"/>
    </row>
    <row r="883" spans="1:7" ht="23.25">
      <c r="A883" s="8" t="s">
        <v>789</v>
      </c>
      <c r="B883" s="7" t="s">
        <v>751</v>
      </c>
      <c r="C883" s="4"/>
      <c r="D883" s="104"/>
      <c r="E883" s="5"/>
      <c r="F883" s="6"/>
      <c r="G883" s="82"/>
    </row>
    <row r="884" spans="1:7" ht="23.25">
      <c r="A884" s="8"/>
      <c r="B884" s="7" t="s">
        <v>727</v>
      </c>
      <c r="C884" s="4" t="s">
        <v>728</v>
      </c>
      <c r="D884" s="104">
        <v>1400</v>
      </c>
      <c r="E884" s="5"/>
      <c r="F884" s="6"/>
      <c r="G884" s="82"/>
    </row>
    <row r="885" spans="1:7" ht="23.25">
      <c r="A885" s="8" t="s">
        <v>790</v>
      </c>
      <c r="B885" s="7" t="s">
        <v>811</v>
      </c>
      <c r="C885" s="4"/>
      <c r="D885" s="104">
        <v>0</v>
      </c>
      <c r="E885" s="5"/>
      <c r="F885" s="6"/>
      <c r="G885" s="82"/>
    </row>
    <row r="886" spans="1:7" ht="23.25">
      <c r="A886" s="8"/>
      <c r="B886" s="7" t="s">
        <v>723</v>
      </c>
      <c r="C886" s="4" t="s">
        <v>728</v>
      </c>
      <c r="D886" s="104">
        <v>1400</v>
      </c>
      <c r="E886" s="5"/>
      <c r="F886" s="6"/>
      <c r="G886" s="82"/>
    </row>
    <row r="887" spans="1:7" ht="23.25">
      <c r="A887" s="8"/>
      <c r="B887" s="7" t="s">
        <v>752</v>
      </c>
      <c r="C887" s="4"/>
      <c r="D887" s="104">
        <v>0</v>
      </c>
      <c r="E887" s="5"/>
      <c r="F887" s="6"/>
      <c r="G887" s="82"/>
    </row>
    <row r="888" spans="1:7" ht="23.25">
      <c r="A888" s="8" t="s">
        <v>791</v>
      </c>
      <c r="B888" s="7" t="s">
        <v>753</v>
      </c>
      <c r="C888" s="4"/>
      <c r="D888" s="104"/>
      <c r="E888" s="5"/>
      <c r="F888" s="6"/>
      <c r="G888" s="82"/>
    </row>
    <row r="889" spans="1:7" ht="23.25">
      <c r="A889" s="8"/>
      <c r="B889" s="7" t="s">
        <v>710</v>
      </c>
      <c r="C889" s="4" t="s">
        <v>709</v>
      </c>
      <c r="D889" s="104">
        <v>1</v>
      </c>
      <c r="E889" s="5"/>
      <c r="F889" s="6"/>
      <c r="G889" s="82"/>
    </row>
    <row r="890" spans="1:7" ht="23.25">
      <c r="A890" s="8" t="s">
        <v>792</v>
      </c>
      <c r="B890" s="7" t="s">
        <v>754</v>
      </c>
      <c r="C890" s="4"/>
      <c r="D890" s="104"/>
      <c r="E890" s="5"/>
      <c r="F890" s="6"/>
      <c r="G890" s="82"/>
    </row>
    <row r="891" spans="1:7" ht="23.25">
      <c r="A891" s="8"/>
      <c r="B891" s="7" t="s">
        <v>732</v>
      </c>
      <c r="C891" s="4" t="s">
        <v>744</v>
      </c>
      <c r="D891" s="104">
        <v>1</v>
      </c>
      <c r="E891" s="5"/>
      <c r="F891" s="6"/>
      <c r="G891" s="82"/>
    </row>
    <row r="892" spans="1:7" ht="23.25">
      <c r="A892" s="8" t="s">
        <v>793</v>
      </c>
      <c r="B892" s="7" t="s">
        <v>755</v>
      </c>
      <c r="C892" s="4"/>
      <c r="D892" s="104"/>
      <c r="E892" s="5"/>
      <c r="F892" s="6"/>
      <c r="G892" s="82"/>
    </row>
    <row r="893" spans="1:7" ht="23.25">
      <c r="A893" s="8"/>
      <c r="B893" s="7" t="s">
        <v>812</v>
      </c>
      <c r="C893" s="4" t="s">
        <v>744</v>
      </c>
      <c r="D893" s="104">
        <v>1</v>
      </c>
      <c r="E893" s="5"/>
      <c r="F893" s="6"/>
      <c r="G893" s="82"/>
    </row>
    <row r="894" spans="1:7" ht="23.25">
      <c r="A894" s="8" t="s">
        <v>794</v>
      </c>
      <c r="B894" s="7" t="s">
        <v>813</v>
      </c>
      <c r="C894" s="4"/>
      <c r="D894" s="104"/>
      <c r="E894" s="5"/>
      <c r="F894" s="6"/>
      <c r="G894" s="82"/>
    </row>
    <row r="895" spans="1:7" ht="23.25">
      <c r="A895" s="8"/>
      <c r="B895" s="7" t="s">
        <v>727</v>
      </c>
      <c r="C895" s="4" t="s">
        <v>709</v>
      </c>
      <c r="D895" s="104">
        <v>1</v>
      </c>
      <c r="E895" s="5"/>
      <c r="F895" s="6"/>
      <c r="G895" s="82"/>
    </row>
    <row r="896" spans="1:7" ht="23.25">
      <c r="A896" s="8" t="s">
        <v>795</v>
      </c>
      <c r="B896" s="7" t="s">
        <v>756</v>
      </c>
      <c r="C896" s="4"/>
      <c r="D896" s="104"/>
      <c r="E896" s="5"/>
      <c r="F896" s="6"/>
      <c r="G896" s="82"/>
    </row>
    <row r="897" spans="1:7" ht="23.25">
      <c r="A897" s="8"/>
      <c r="B897" s="7" t="s">
        <v>732</v>
      </c>
      <c r="C897" s="4" t="s">
        <v>689</v>
      </c>
      <c r="D897" s="104">
        <v>2300</v>
      </c>
      <c r="E897" s="5"/>
      <c r="F897" s="6"/>
      <c r="G897" s="82"/>
    </row>
    <row r="898" spans="1:7" ht="23.25">
      <c r="A898" s="8" t="s">
        <v>796</v>
      </c>
      <c r="B898" s="7" t="s">
        <v>757</v>
      </c>
      <c r="C898" s="4"/>
      <c r="D898" s="104"/>
      <c r="E898" s="5"/>
      <c r="F898" s="6"/>
      <c r="G898" s="82"/>
    </row>
    <row r="899" spans="1:7" ht="23.25">
      <c r="A899" s="8"/>
      <c r="B899" s="7" t="s">
        <v>191</v>
      </c>
      <c r="C899" s="4" t="s">
        <v>744</v>
      </c>
      <c r="D899" s="104">
        <v>2</v>
      </c>
      <c r="E899" s="5"/>
      <c r="F899" s="6"/>
      <c r="G899" s="82"/>
    </row>
    <row r="900" spans="1:7" ht="23.25">
      <c r="A900" s="8"/>
      <c r="B900" s="7" t="s">
        <v>758</v>
      </c>
      <c r="C900" s="4"/>
      <c r="D900" s="104"/>
      <c r="E900" s="5"/>
      <c r="F900" s="6"/>
      <c r="G900" s="82"/>
    </row>
    <row r="901" spans="1:7" ht="23.25">
      <c r="A901" s="8" t="s">
        <v>797</v>
      </c>
      <c r="B901" s="7" t="s">
        <v>814</v>
      </c>
      <c r="C901" s="4"/>
      <c r="D901" s="104"/>
      <c r="E901" s="5"/>
      <c r="F901" s="6"/>
      <c r="G901" s="82"/>
    </row>
    <row r="902" spans="1:7" ht="23.25">
      <c r="A902" s="8"/>
      <c r="B902" s="7" t="s">
        <v>191</v>
      </c>
      <c r="C902" s="4" t="s">
        <v>744</v>
      </c>
      <c r="D902" s="104">
        <v>25</v>
      </c>
      <c r="E902" s="5"/>
      <c r="F902" s="6"/>
      <c r="G902" s="82"/>
    </row>
    <row r="903" spans="1:7" ht="23.25">
      <c r="A903" s="8" t="s">
        <v>798</v>
      </c>
      <c r="B903" s="7" t="s">
        <v>759</v>
      </c>
      <c r="C903" s="4"/>
      <c r="D903" s="104"/>
      <c r="E903" s="5"/>
      <c r="F903" s="6"/>
      <c r="G903" s="82"/>
    </row>
    <row r="904" spans="1:7" ht="23.25">
      <c r="A904" s="8"/>
      <c r="B904" s="7" t="s">
        <v>191</v>
      </c>
      <c r="C904" s="4" t="s">
        <v>744</v>
      </c>
      <c r="D904" s="104">
        <v>35</v>
      </c>
      <c r="E904" s="5"/>
      <c r="F904" s="6"/>
      <c r="G904" s="82"/>
    </row>
    <row r="905" spans="1:7" ht="23.25">
      <c r="A905" s="8" t="s">
        <v>799</v>
      </c>
      <c r="B905" s="7" t="s">
        <v>760</v>
      </c>
      <c r="C905" s="4"/>
      <c r="D905" s="104"/>
      <c r="E905" s="5"/>
      <c r="F905" s="6"/>
      <c r="G905" s="82"/>
    </row>
    <row r="906" spans="1:7" ht="23.25">
      <c r="A906" s="8"/>
      <c r="B906" s="7" t="s">
        <v>191</v>
      </c>
      <c r="C906" s="4" t="s">
        <v>744</v>
      </c>
      <c r="D906" s="104">
        <v>6</v>
      </c>
      <c r="E906" s="5"/>
      <c r="F906" s="6"/>
      <c r="G906" s="82"/>
    </row>
    <row r="907" spans="1:7" ht="23.25">
      <c r="A907" s="8" t="s">
        <v>800</v>
      </c>
      <c r="B907" s="7" t="s">
        <v>761</v>
      </c>
      <c r="C907" s="4"/>
      <c r="D907" s="104"/>
      <c r="E907" s="5"/>
      <c r="F907" s="6"/>
      <c r="G907" s="82"/>
    </row>
    <row r="908" spans="1:7" ht="23.25">
      <c r="A908" s="8"/>
      <c r="B908" s="7" t="s">
        <v>727</v>
      </c>
      <c r="C908" s="4" t="s">
        <v>728</v>
      </c>
      <c r="D908" s="104">
        <v>320</v>
      </c>
      <c r="E908" s="5"/>
      <c r="F908" s="6"/>
      <c r="G908" s="82"/>
    </row>
    <row r="909" spans="1:7" ht="40.5">
      <c r="A909" s="8" t="s">
        <v>801</v>
      </c>
      <c r="B909" s="7" t="s">
        <v>762</v>
      </c>
      <c r="C909" s="4"/>
      <c r="D909" s="104"/>
      <c r="E909" s="5"/>
      <c r="F909" s="6"/>
      <c r="G909" s="82"/>
    </row>
    <row r="910" spans="1:7" ht="23.25">
      <c r="A910" s="8"/>
      <c r="B910" s="7" t="s">
        <v>727</v>
      </c>
      <c r="C910" s="4" t="s">
        <v>728</v>
      </c>
      <c r="D910" s="104">
        <v>150</v>
      </c>
      <c r="E910" s="5"/>
      <c r="F910" s="6"/>
      <c r="G910" s="82"/>
    </row>
    <row r="911" spans="1:7" ht="23.25">
      <c r="A911" s="8"/>
      <c r="B911" s="7" t="s">
        <v>821</v>
      </c>
      <c r="C911" s="4"/>
      <c r="D911" s="104"/>
      <c r="E911" s="5"/>
      <c r="F911" s="6"/>
      <c r="G911" s="82"/>
    </row>
    <row r="912" spans="1:7" ht="23.25">
      <c r="A912" s="8" t="s">
        <v>802</v>
      </c>
      <c r="B912" s="7" t="s">
        <v>763</v>
      </c>
      <c r="C912" s="4"/>
      <c r="D912" s="104"/>
      <c r="E912" s="5"/>
      <c r="F912" s="6"/>
      <c r="G912" s="82"/>
    </row>
    <row r="913" spans="1:7" ht="23.25">
      <c r="A913" s="8"/>
      <c r="B913" s="7" t="s">
        <v>710</v>
      </c>
      <c r="C913" s="4" t="s">
        <v>709</v>
      </c>
      <c r="D913" s="104">
        <v>1</v>
      </c>
      <c r="E913" s="5"/>
      <c r="F913" s="6"/>
      <c r="G913" s="82"/>
    </row>
    <row r="914" spans="1:7" ht="23.25">
      <c r="A914" s="8" t="s">
        <v>803</v>
      </c>
      <c r="B914" s="7" t="s">
        <v>815</v>
      </c>
      <c r="C914" s="4"/>
      <c r="D914" s="104"/>
      <c r="E914" s="5"/>
      <c r="F914" s="6"/>
      <c r="G914" s="82"/>
    </row>
    <row r="915" spans="1:7" ht="23.25">
      <c r="A915" s="8"/>
      <c r="B915" s="7" t="s">
        <v>710</v>
      </c>
      <c r="C915" s="4" t="s">
        <v>709</v>
      </c>
      <c r="D915" s="104">
        <v>1</v>
      </c>
      <c r="E915" s="5"/>
      <c r="F915" s="6"/>
      <c r="G915" s="82"/>
    </row>
    <row r="916" spans="1:7" ht="23.25">
      <c r="A916" s="8" t="s">
        <v>804</v>
      </c>
      <c r="B916" s="7" t="s">
        <v>764</v>
      </c>
      <c r="C916" s="4"/>
      <c r="D916" s="104"/>
      <c r="E916" s="5"/>
      <c r="F916" s="6"/>
      <c r="G916" s="82"/>
    </row>
    <row r="917" spans="1:7" ht="23.25">
      <c r="A917" s="8"/>
      <c r="B917" s="7" t="s">
        <v>732</v>
      </c>
      <c r="C917" s="4" t="s">
        <v>689</v>
      </c>
      <c r="D917" s="104">
        <v>140</v>
      </c>
      <c r="E917" s="5"/>
      <c r="F917" s="6"/>
      <c r="G917" s="82"/>
    </row>
    <row r="918" spans="1:7" ht="23.25">
      <c r="A918" s="8"/>
      <c r="B918" s="7" t="s">
        <v>765</v>
      </c>
      <c r="C918" s="4"/>
      <c r="D918" s="104"/>
      <c r="E918" s="5"/>
      <c r="F918" s="6"/>
      <c r="G918" s="82"/>
    </row>
    <row r="919" spans="1:7" ht="23.25">
      <c r="A919" s="8" t="s">
        <v>817</v>
      </c>
      <c r="B919" s="7" t="s">
        <v>805</v>
      </c>
      <c r="C919" s="4"/>
      <c r="D919" s="104"/>
      <c r="E919" s="5"/>
      <c r="F919" s="6"/>
      <c r="G919" s="82"/>
    </row>
    <row r="920" spans="1:7" ht="23.25">
      <c r="A920" s="8"/>
      <c r="B920" s="7" t="s">
        <v>710</v>
      </c>
      <c r="C920" s="4" t="s">
        <v>210</v>
      </c>
      <c r="D920" s="104">
        <v>1</v>
      </c>
      <c r="E920" s="5"/>
      <c r="F920" s="6"/>
      <c r="G920" s="82"/>
    </row>
    <row r="921" spans="1:7" ht="39.75" customHeight="1">
      <c r="A921" s="8" t="s">
        <v>818</v>
      </c>
      <c r="B921" s="7" t="s">
        <v>806</v>
      </c>
      <c r="C921" s="4"/>
      <c r="D921" s="104"/>
      <c r="E921" s="5"/>
      <c r="F921" s="6"/>
      <c r="G921" s="82"/>
    </row>
    <row r="922" spans="1:7" ht="23.25">
      <c r="A922" s="8"/>
      <c r="B922" s="7" t="s">
        <v>710</v>
      </c>
      <c r="C922" s="4" t="s">
        <v>210</v>
      </c>
      <c r="D922" s="104">
        <v>1</v>
      </c>
      <c r="E922" s="5"/>
      <c r="F922" s="6"/>
      <c r="G922" s="82"/>
    </row>
    <row r="923" spans="1:7" ht="23.25">
      <c r="A923" s="8"/>
      <c r="B923" s="61" t="s">
        <v>638</v>
      </c>
      <c r="C923" s="4"/>
      <c r="D923" s="104"/>
      <c r="E923" s="5"/>
      <c r="F923" s="6"/>
      <c r="G923" s="82"/>
    </row>
    <row r="924" spans="1:7" ht="23.25">
      <c r="A924" s="8" t="s">
        <v>819</v>
      </c>
      <c r="B924" s="7" t="s">
        <v>640</v>
      </c>
      <c r="C924" s="4"/>
      <c r="D924" s="104"/>
      <c r="E924" s="5"/>
      <c r="F924" s="6"/>
      <c r="G924" s="82"/>
    </row>
    <row r="925" spans="1:7" ht="23.25">
      <c r="A925" s="8"/>
      <c r="B925" s="7" t="s">
        <v>641</v>
      </c>
      <c r="C925" s="4" t="s">
        <v>31</v>
      </c>
      <c r="D925" s="104">
        <v>326.73</v>
      </c>
      <c r="E925" s="5"/>
      <c r="F925" s="6"/>
      <c r="G925" s="82"/>
    </row>
    <row r="926" spans="1:7" ht="23.25">
      <c r="A926" s="8" t="s">
        <v>820</v>
      </c>
      <c r="B926" s="7" t="s">
        <v>643</v>
      </c>
      <c r="C926" s="4"/>
      <c r="D926" s="104"/>
      <c r="E926" s="5"/>
      <c r="F926" s="6"/>
      <c r="G926" s="82"/>
    </row>
    <row r="927" spans="1:7" ht="24" thickBot="1">
      <c r="A927" s="44"/>
      <c r="B927" s="63" t="s">
        <v>644</v>
      </c>
      <c r="C927" s="64" t="s">
        <v>210</v>
      </c>
      <c r="D927" s="113">
        <v>1</v>
      </c>
      <c r="E927" s="64"/>
      <c r="F927" s="64"/>
      <c r="G927" s="82"/>
    </row>
    <row r="928" spans="1:7" ht="24" thickBot="1">
      <c r="A928" s="73" t="s">
        <v>645</v>
      </c>
      <c r="B928" s="46"/>
      <c r="C928" s="45"/>
      <c r="D928" s="114"/>
      <c r="E928" s="45"/>
      <c r="F928" s="45"/>
      <c r="G928" s="82"/>
    </row>
    <row r="929" spans="1:7" ht="24.75" thickTop="1" thickBot="1">
      <c r="A929" s="86"/>
      <c r="B929" s="85"/>
      <c r="C929" s="84"/>
      <c r="D929" s="110"/>
      <c r="E929" s="84"/>
      <c r="F929" s="83"/>
      <c r="G929" s="82"/>
    </row>
    <row r="930" spans="1:7" ht="27" thickTop="1" thickBot="1">
      <c r="A930" s="138" t="s">
        <v>676</v>
      </c>
      <c r="B930" s="143"/>
      <c r="C930" s="48"/>
      <c r="D930" s="115"/>
      <c r="E930" s="47"/>
      <c r="F930" s="96"/>
      <c r="G930" s="82"/>
    </row>
    <row r="931" spans="1:7" ht="27" thickTop="1" thickBot="1">
      <c r="A931" s="138" t="s">
        <v>67</v>
      </c>
      <c r="B931" s="143"/>
      <c r="C931" s="48"/>
      <c r="D931" s="115"/>
      <c r="E931" s="47"/>
      <c r="F931" s="96"/>
      <c r="G931" s="82"/>
    </row>
    <row r="932" spans="1:7" ht="27" customHeight="1" thickTop="1" thickBot="1">
      <c r="A932" s="138" t="s">
        <v>84</v>
      </c>
      <c r="B932" s="143"/>
      <c r="C932" s="48"/>
      <c r="D932" s="115"/>
      <c r="E932" s="47"/>
      <c r="F932" s="96"/>
      <c r="G932" s="82"/>
    </row>
    <row r="933" spans="1:7" ht="27" thickTop="1" thickBot="1">
      <c r="A933" s="138" t="s">
        <v>434</v>
      </c>
      <c r="B933" s="143"/>
      <c r="C933" s="48"/>
      <c r="D933" s="115"/>
      <c r="E933" s="47"/>
      <c r="F933" s="96"/>
      <c r="G933" s="82"/>
    </row>
    <row r="934" spans="1:7" ht="27" thickTop="1" thickBot="1">
      <c r="A934" s="138" t="s">
        <v>120</v>
      </c>
      <c r="B934" s="143"/>
      <c r="C934" s="48"/>
      <c r="D934" s="115"/>
      <c r="E934" s="47"/>
      <c r="F934" s="96"/>
      <c r="G934" s="82"/>
    </row>
    <row r="935" spans="1:7" ht="57" customHeight="1" thickTop="1" thickBot="1">
      <c r="A935" s="138" t="s">
        <v>846</v>
      </c>
      <c r="B935" s="143"/>
      <c r="C935" s="48"/>
      <c r="D935" s="115"/>
      <c r="E935" s="47"/>
      <c r="F935" s="96"/>
      <c r="G935" s="82"/>
    </row>
    <row r="936" spans="1:7" ht="48" customHeight="1" thickTop="1" thickBot="1">
      <c r="A936" s="138" t="s">
        <v>845</v>
      </c>
      <c r="B936" s="143"/>
      <c r="C936" s="48"/>
      <c r="D936" s="115"/>
      <c r="E936" s="47"/>
      <c r="F936" s="96"/>
      <c r="G936" s="82"/>
    </row>
    <row r="937" spans="1:7" ht="27" thickTop="1" thickBot="1">
      <c r="A937" s="138" t="s">
        <v>432</v>
      </c>
      <c r="B937" s="143"/>
      <c r="C937" s="48"/>
      <c r="D937" s="115"/>
      <c r="E937" s="47"/>
      <c r="F937" s="96"/>
      <c r="G937" s="82"/>
    </row>
    <row r="938" spans="1:7" ht="24.75" thickTop="1" thickBot="1">
      <c r="A938" s="138" t="s">
        <v>645</v>
      </c>
      <c r="B938" s="143"/>
      <c r="C938" s="48"/>
      <c r="D938" s="115"/>
      <c r="E938" s="47"/>
      <c r="F938" s="51"/>
      <c r="G938" s="82"/>
    </row>
    <row r="939" spans="1:7" ht="27" thickTop="1" thickBot="1">
      <c r="A939" s="140" t="s">
        <v>437</v>
      </c>
      <c r="B939" s="142"/>
      <c r="C939" s="48"/>
      <c r="D939" s="115"/>
      <c r="E939" s="47"/>
      <c r="F939" s="96"/>
      <c r="G939" s="82"/>
    </row>
    <row r="940" spans="1:7" ht="27" customHeight="1" thickTop="1" thickBot="1">
      <c r="A940" s="140" t="s">
        <v>438</v>
      </c>
      <c r="B940" s="142"/>
      <c r="C940" s="48"/>
      <c r="D940" s="115"/>
      <c r="E940" s="47"/>
      <c r="F940" s="96"/>
      <c r="G940" s="82"/>
    </row>
    <row r="941" spans="1:7" ht="27" customHeight="1" thickTop="1" thickBot="1">
      <c r="A941" s="140" t="s">
        <v>652</v>
      </c>
      <c r="B941" s="142"/>
      <c r="C941" s="48"/>
      <c r="D941" s="115"/>
      <c r="E941" s="47"/>
      <c r="F941" s="97"/>
      <c r="G941" s="82"/>
    </row>
    <row r="942" spans="1:7" ht="24" customHeight="1" thickTop="1" thickBot="1">
      <c r="C942" s="98" t="s">
        <v>653</v>
      </c>
      <c r="D942" s="112"/>
      <c r="E942" s="68"/>
      <c r="F942" s="99"/>
      <c r="G942" s="82"/>
    </row>
    <row r="943" spans="1:7" ht="27" thickTop="1" thickBot="1">
      <c r="C943" s="100" t="s">
        <v>654</v>
      </c>
      <c r="D943" s="115"/>
      <c r="E943" s="47"/>
      <c r="F943" s="96"/>
      <c r="G943" s="82"/>
    </row>
    <row r="944" spans="1:7" ht="24" customHeight="1" thickTop="1" thickBot="1">
      <c r="C944" s="48" t="s">
        <v>438</v>
      </c>
      <c r="D944" s="115"/>
      <c r="E944" s="47"/>
      <c r="F944" s="96"/>
      <c r="G944" s="82"/>
    </row>
    <row r="945" spans="1:7" ht="27" thickTop="1" thickBot="1">
      <c r="C945" s="65" t="s">
        <v>655</v>
      </c>
      <c r="D945" s="111"/>
      <c r="E945" s="66"/>
      <c r="F945" s="101"/>
      <c r="G945" s="82"/>
    </row>
    <row r="946" spans="1:7" ht="24" thickBot="1">
      <c r="G946" s="82"/>
    </row>
    <row r="947" spans="1:7" ht="27" customHeight="1" thickTop="1" thickBot="1">
      <c r="A947" s="138" t="s">
        <v>676</v>
      </c>
      <c r="B947" s="139"/>
      <c r="C947" s="48"/>
      <c r="D947" s="115"/>
      <c r="E947" s="47"/>
      <c r="F947" s="96"/>
      <c r="G947" s="82"/>
    </row>
    <row r="948" spans="1:7" ht="27" customHeight="1" thickTop="1" thickBot="1">
      <c r="A948" s="138" t="s">
        <v>67</v>
      </c>
      <c r="B948" s="139"/>
      <c r="C948" s="48"/>
      <c r="D948" s="115"/>
      <c r="E948" s="47"/>
      <c r="F948" s="96"/>
      <c r="G948" s="82"/>
    </row>
    <row r="949" spans="1:7" ht="27" customHeight="1" thickTop="1" thickBot="1">
      <c r="A949" s="138" t="s">
        <v>84</v>
      </c>
      <c r="B949" s="139"/>
      <c r="C949" s="48"/>
      <c r="D949" s="115"/>
      <c r="E949" s="47"/>
      <c r="F949" s="96"/>
      <c r="G949" s="82"/>
    </row>
    <row r="950" spans="1:7" ht="27" customHeight="1" thickTop="1" thickBot="1">
      <c r="A950" s="138" t="s">
        <v>434</v>
      </c>
      <c r="B950" s="139"/>
      <c r="C950" s="48"/>
      <c r="D950" s="115"/>
      <c r="E950" s="47"/>
      <c r="F950" s="96"/>
      <c r="G950" s="82"/>
    </row>
    <row r="951" spans="1:7" ht="49.5" customHeight="1" thickTop="1" thickBot="1">
      <c r="A951" s="138" t="s">
        <v>435</v>
      </c>
      <c r="B951" s="139"/>
      <c r="C951" s="48"/>
      <c r="D951" s="115"/>
      <c r="E951" s="47"/>
      <c r="F951" s="96"/>
      <c r="G951" s="82"/>
    </row>
    <row r="952" spans="1:7" ht="63" customHeight="1" thickTop="1" thickBot="1">
      <c r="A952" s="138" t="s">
        <v>436</v>
      </c>
      <c r="B952" s="139"/>
      <c r="C952" s="48"/>
      <c r="D952" s="115"/>
      <c r="E952" s="47"/>
      <c r="F952" s="96"/>
      <c r="G952" s="82"/>
    </row>
    <row r="953" spans="1:7" ht="47.25" customHeight="1" thickTop="1" thickBot="1">
      <c r="A953" s="138" t="s">
        <v>675</v>
      </c>
      <c r="B953" s="139"/>
      <c r="C953" s="48"/>
      <c r="D953" s="115"/>
      <c r="E953" s="47"/>
      <c r="F953" s="96"/>
      <c r="G953" s="82"/>
    </row>
    <row r="954" spans="1:7" ht="24" customHeight="1" thickTop="1" thickBot="1">
      <c r="A954" s="138" t="s">
        <v>432</v>
      </c>
      <c r="B954" s="139"/>
      <c r="C954" s="48"/>
      <c r="D954" s="115"/>
      <c r="E954" s="47"/>
      <c r="F954" s="96"/>
      <c r="G954" s="82"/>
    </row>
    <row r="955" spans="1:7" ht="24" customHeight="1" thickTop="1" thickBot="1">
      <c r="A955" s="138" t="s">
        <v>645</v>
      </c>
      <c r="B955" s="139"/>
      <c r="C955" s="48"/>
      <c r="D955" s="115"/>
      <c r="E955" s="47"/>
      <c r="F955" s="51"/>
      <c r="G955" s="82"/>
    </row>
    <row r="956" spans="1:7" ht="27" thickTop="1" thickBot="1">
      <c r="A956" s="140" t="s">
        <v>437</v>
      </c>
      <c r="B956" s="141"/>
      <c r="C956" s="48"/>
      <c r="D956" s="115"/>
      <c r="E956" s="47"/>
      <c r="F956" s="96"/>
      <c r="G956" s="82"/>
    </row>
    <row r="957" spans="1:7" ht="27" thickTop="1" thickBot="1">
      <c r="A957" s="140" t="s">
        <v>438</v>
      </c>
      <c r="B957" s="141"/>
      <c r="C957" s="48"/>
      <c r="D957" s="115"/>
      <c r="E957" s="47"/>
      <c r="F957" s="96"/>
      <c r="G957" s="82"/>
    </row>
    <row r="958" spans="1:7" ht="27" thickTop="1" thickBot="1">
      <c r="A958" s="140" t="s">
        <v>677</v>
      </c>
      <c r="B958" s="141"/>
      <c r="C958" s="50"/>
      <c r="D958" s="109"/>
      <c r="E958" s="76"/>
      <c r="F958" s="96"/>
      <c r="G958" s="82"/>
    </row>
    <row r="959" spans="1:7" ht="23.25" thickTop="1">
      <c r="D959" s="117"/>
    </row>
    <row r="960" spans="1:7" ht="22.5">
      <c r="C960" s="74"/>
      <c r="D960" s="117"/>
    </row>
  </sheetData>
  <mergeCells count="41">
    <mergeCell ref="A958:B958"/>
    <mergeCell ref="A947:B947"/>
    <mergeCell ref="A948:B948"/>
    <mergeCell ref="A949:B949"/>
    <mergeCell ref="A950:B950"/>
    <mergeCell ref="A951:B951"/>
    <mergeCell ref="A952:B952"/>
    <mergeCell ref="A953:B953"/>
    <mergeCell ref="A954:B954"/>
    <mergeCell ref="A955:B955"/>
    <mergeCell ref="A956:B956"/>
    <mergeCell ref="A957:B957"/>
    <mergeCell ref="A941:B941"/>
    <mergeCell ref="A930:B930"/>
    <mergeCell ref="A931:B931"/>
    <mergeCell ref="A932:B932"/>
    <mergeCell ref="A933:B933"/>
    <mergeCell ref="A934:B934"/>
    <mergeCell ref="A935:B935"/>
    <mergeCell ref="A936:B936"/>
    <mergeCell ref="A937:B937"/>
    <mergeCell ref="A938:B938"/>
    <mergeCell ref="A939:B939"/>
    <mergeCell ref="A940:B940"/>
    <mergeCell ref="A409:B409"/>
    <mergeCell ref="A399:B399"/>
    <mergeCell ref="A400:B400"/>
    <mergeCell ref="A401:B401"/>
    <mergeCell ref="A402:B402"/>
    <mergeCell ref="A403:B403"/>
    <mergeCell ref="A404:B404"/>
    <mergeCell ref="A405:B405"/>
    <mergeCell ref="A406:B406"/>
    <mergeCell ref="A407:B407"/>
    <mergeCell ref="A408:B408"/>
    <mergeCell ref="F2:F3"/>
    <mergeCell ref="A2:A3"/>
    <mergeCell ref="B2:B3"/>
    <mergeCell ref="C2:C3"/>
    <mergeCell ref="D2:D3"/>
    <mergeCell ref="E2:E3"/>
  </mergeCells>
  <printOptions horizontalCentered="1" verticalCentered="1"/>
  <pageMargins left="0" right="0" top="0" bottom="0" header="0" footer="0"/>
  <pageSetup paperSize="9" scale="52" firstPageNumber="275" fitToHeight="0" orientation="portrait" useFirstPageNumber="1" r:id="rId1"/>
  <headerFooter>
    <oddFooter>&amp;R&amp;P</oddFooter>
  </headerFooter>
  <rowBreaks count="2" manualBreakCount="2">
    <brk id="717" max="5" man="1"/>
    <brk id="91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</vt:lpstr>
      <vt:lpstr>BP!Impression_des_titres</vt:lpstr>
      <vt:lpstr>BP!Zone_d_impression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2024-05-14T13:21:26Z</dcterms:modified>
</cp:coreProperties>
</file>