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isque D asmaa\DATA\Lancement 2022\AO 169-2022\"/>
    </mc:Choice>
  </mc:AlternateContent>
  <bookViews>
    <workbookView xWindow="-105" yWindow="-105" windowWidth="23250" windowHeight="12570"/>
  </bookViews>
  <sheets>
    <sheet name="BP" sheetId="15" r:id="rId1"/>
    <sheet name="Feuil1" sheetId="16" r:id="rId2"/>
  </sheets>
  <definedNames>
    <definedName name="_Toc255148704" localSheetId="0">BP!#REF!</definedName>
    <definedName name="_Toc341453760" localSheetId="0">BP!#REF!</definedName>
    <definedName name="_Toc341453764" localSheetId="0">BP!$B$69</definedName>
    <definedName name="_Toc341453765" localSheetId="0">BP!$B$70</definedName>
    <definedName name="_Toc415244954" localSheetId="0">BP!#REF!</definedName>
    <definedName name="_Toc415567444" localSheetId="0">BP!#REF!</definedName>
    <definedName name="_Toc417891590" localSheetId="0">BP!#REF!</definedName>
    <definedName name="_Toc417891687" localSheetId="0">BP!#REF!</definedName>
    <definedName name="_xlnm.Print_Area" localSheetId="0">BP!$A$1:$F$373</definedName>
    <definedName name="_xlnm.Print_Area" localSheetId="1">Feuil1!$A$1:$F$379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8" i="16" l="1"/>
  <c r="G379" i="16" s="1"/>
  <c r="F368" i="16"/>
  <c r="F365" i="16"/>
  <c r="F364" i="16"/>
  <c r="F363" i="16"/>
  <c r="F362" i="16"/>
  <c r="F359" i="16"/>
  <c r="F374" i="16" s="1"/>
  <c r="F353" i="16"/>
  <c r="F373" i="16" s="1"/>
  <c r="A341" i="16"/>
  <c r="A342" i="16" s="1"/>
  <c r="A346" i="16" s="1"/>
  <c r="A347" i="16" s="1"/>
  <c r="A348" i="16" s="1"/>
  <c r="A350" i="16" s="1"/>
  <c r="A352" i="16" s="1"/>
  <c r="F337" i="16"/>
  <c r="F372" i="16" s="1"/>
  <c r="F331" i="16"/>
  <c r="F371" i="16" s="1"/>
  <c r="A328" i="16"/>
  <c r="A329" i="16" s="1"/>
  <c r="A330" i="16" s="1"/>
  <c r="A324" i="16"/>
  <c r="F323" i="16"/>
  <c r="F325" i="16" s="1"/>
  <c r="F370" i="16" s="1"/>
  <c r="F321" i="16"/>
  <c r="F369" i="16" s="1"/>
  <c r="A300" i="16"/>
  <c r="A301" i="16" s="1"/>
  <c r="A302" i="16" s="1"/>
  <c r="A303" i="16" s="1"/>
  <c r="A304" i="16" s="1"/>
  <c r="A305" i="16" s="1"/>
  <c r="A306" i="16" s="1"/>
  <c r="A307" i="16" s="1"/>
  <c r="A308" i="16" s="1"/>
  <c r="A311" i="16" s="1"/>
  <c r="A312" i="16" s="1"/>
  <c r="A314" i="16" s="1"/>
  <c r="A316" i="16" s="1"/>
  <c r="A317" i="16" s="1"/>
  <c r="A318" i="16" s="1"/>
  <c r="A319" i="16" s="1"/>
  <c r="A320" i="16" s="1"/>
  <c r="D267" i="16"/>
  <c r="D261" i="16"/>
  <c r="A213" i="16"/>
  <c r="A214" i="16" s="1"/>
  <c r="A215" i="16" s="1"/>
  <c r="A216" i="16" s="1"/>
  <c r="A218" i="16" s="1"/>
  <c r="A219" i="16" s="1"/>
  <c r="A220" i="16" s="1"/>
  <c r="A222" i="16" s="1"/>
  <c r="A223" i="16" s="1"/>
  <c r="A224" i="16" s="1"/>
  <c r="A225" i="16" s="1"/>
  <c r="A227" i="16" s="1"/>
  <c r="A228" i="16" s="1"/>
  <c r="A229" i="16" s="1"/>
  <c r="A230" i="16" s="1"/>
  <c r="A231" i="16" s="1"/>
  <c r="A232" i="16" s="1"/>
  <c r="A233" i="16" s="1"/>
  <c r="A234" i="16" s="1"/>
  <c r="A235" i="16" s="1"/>
  <c r="A236" i="16" s="1"/>
  <c r="A238" i="16" s="1"/>
  <c r="A239" i="16" s="1"/>
  <c r="A256" i="16" s="1"/>
  <c r="A257" i="16" s="1"/>
  <c r="A258" i="16" s="1"/>
  <c r="A259" i="16" s="1"/>
  <c r="A260" i="16" s="1"/>
  <c r="A261" i="16" s="1"/>
  <c r="A262" i="16" s="1"/>
  <c r="A263" i="16" s="1"/>
  <c r="A264" i="16" s="1"/>
  <c r="A266" i="16" s="1"/>
  <c r="A267" i="16" s="1"/>
  <c r="A268" i="16" s="1"/>
  <c r="A269" i="16" s="1"/>
  <c r="A270" i="16" s="1"/>
  <c r="A271" i="16" s="1"/>
  <c r="A272" i="16" s="1"/>
  <c r="A273" i="16" s="1"/>
  <c r="A275" i="16" s="1"/>
  <c r="A276" i="16" s="1"/>
  <c r="A277" i="16" s="1"/>
  <c r="A278" i="16" s="1"/>
  <c r="A279" i="16" s="1"/>
  <c r="A280" i="16" s="1"/>
  <c r="A281" i="16" s="1"/>
  <c r="A282" i="16" s="1"/>
  <c r="A283" i="16" s="1"/>
  <c r="A285" i="16" s="1"/>
  <c r="A286" i="16" s="1"/>
  <c r="A287" i="16" s="1"/>
  <c r="A288" i="16" s="1"/>
  <c r="A289" i="16" s="1"/>
  <c r="A290" i="16" s="1"/>
  <c r="A291" i="16" s="1"/>
  <c r="A293" i="16" s="1"/>
  <c r="A294" i="16" s="1"/>
  <c r="A295" i="16" s="1"/>
  <c r="F208" i="16"/>
  <c r="F367" i="16" s="1"/>
  <c r="A134" i="16"/>
  <c r="A135" i="16" s="1"/>
  <c r="A137" i="16" s="1"/>
  <c r="A138" i="16" s="1"/>
  <c r="A139" i="16" s="1"/>
  <c r="A140" i="16" s="1"/>
  <c r="A141" i="16" s="1"/>
  <c r="A142" i="16" s="1"/>
  <c r="A143" i="16" s="1"/>
  <c r="A144" i="16" s="1"/>
  <c r="A145" i="16" s="1"/>
  <c r="A146" i="16" s="1"/>
  <c r="A147" i="16" s="1"/>
  <c r="A148" i="16" s="1"/>
  <c r="A149" i="16" s="1"/>
  <c r="A150" i="16" s="1"/>
  <c r="A151" i="16" s="1"/>
  <c r="A152" i="16" s="1"/>
  <c r="A153" i="16" s="1"/>
  <c r="A154" i="16" s="1"/>
  <c r="A155" i="16" s="1"/>
  <c r="A156" i="16" s="1"/>
  <c r="A158" i="16" s="1"/>
  <c r="A159" i="16" s="1"/>
  <c r="A160" i="16" s="1"/>
  <c r="A161" i="16" s="1"/>
  <c r="A162" i="16" s="1"/>
  <c r="A163" i="16" s="1"/>
  <c r="A164" i="16" s="1"/>
  <c r="A165" i="16" s="1"/>
  <c r="A166" i="16" s="1"/>
  <c r="A167" i="16" s="1"/>
  <c r="A169" i="16" s="1"/>
  <c r="A170" i="16" s="1"/>
  <c r="A171" i="16" s="1"/>
  <c r="A172" i="16" s="1"/>
  <c r="A173" i="16" s="1"/>
  <c r="A174" i="16" s="1"/>
  <c r="A175" i="16" s="1"/>
  <c r="A176" i="16" s="1"/>
  <c r="A177" i="16" s="1"/>
  <c r="A178" i="16" s="1"/>
  <c r="A179" i="16" s="1"/>
  <c r="A181" i="16" s="1"/>
  <c r="A182" i="16" s="1"/>
  <c r="A183" i="16" s="1"/>
  <c r="A184" i="16" s="1"/>
  <c r="A185" i="16" s="1"/>
  <c r="A186" i="16" s="1"/>
  <c r="A187" i="16" s="1"/>
  <c r="A188" i="16" s="1"/>
  <c r="A189" i="16" s="1"/>
  <c r="A190" i="16" s="1"/>
  <c r="A191" i="16" s="1"/>
  <c r="A192" i="16" s="1"/>
  <c r="A193" i="16" s="1"/>
  <c r="A194" i="16" s="1"/>
  <c r="A195" i="16" s="1"/>
  <c r="A196" i="16" s="1"/>
  <c r="A197" i="16" s="1"/>
  <c r="A200" i="16" s="1"/>
  <c r="A201" i="16" s="1"/>
  <c r="A202" i="16" s="1"/>
  <c r="A203" i="16" s="1"/>
  <c r="A205" i="16" s="1"/>
  <c r="A206" i="16" s="1"/>
  <c r="A207" i="16" s="1"/>
  <c r="F129" i="16"/>
  <c r="F366" i="16" s="1"/>
  <c r="A128" i="16"/>
  <c r="A114" i="16"/>
  <c r="A115" i="16" s="1"/>
  <c r="A116" i="16" s="1"/>
  <c r="A117" i="16" s="1"/>
  <c r="A118" i="16" s="1"/>
  <c r="A120" i="16" s="1"/>
  <c r="A122" i="16" s="1"/>
  <c r="A123" i="16" s="1"/>
  <c r="A124" i="16" s="1"/>
  <c r="A99" i="16"/>
  <c r="A100" i="16" s="1"/>
  <c r="A101" i="16" s="1"/>
  <c r="A102" i="16" s="1"/>
  <c r="A103" i="16" s="1"/>
  <c r="A104" i="16" s="1"/>
  <c r="A105" i="16" s="1"/>
  <c r="A106" i="16" s="1"/>
  <c r="A107" i="16" s="1"/>
  <c r="A108" i="16" s="1"/>
  <c r="A86" i="16"/>
  <c r="A87" i="16" s="1"/>
  <c r="A89" i="16" s="1"/>
  <c r="A90" i="16" s="1"/>
  <c r="A91" i="16" s="1"/>
  <c r="A92" i="16" s="1"/>
  <c r="A94" i="16" s="1"/>
  <c r="A95" i="16" s="1"/>
  <c r="D63" i="16"/>
  <c r="A14" i="16"/>
  <c r="A15" i="16" s="1"/>
  <c r="A16" i="16" s="1"/>
  <c r="A17" i="16" s="1"/>
  <c r="A18" i="16" s="1"/>
  <c r="A19" i="16" s="1"/>
  <c r="A20" i="16" s="1"/>
  <c r="A21" i="16" s="1"/>
  <c r="A22" i="16" s="1"/>
  <c r="A24" i="16" s="1"/>
  <c r="A25" i="16" s="1"/>
  <c r="A26" i="16" s="1"/>
  <c r="A27" i="16" s="1"/>
  <c r="A29" i="16" s="1"/>
  <c r="A30" i="16" s="1"/>
  <c r="A31" i="16" s="1"/>
  <c r="A33" i="16" s="1"/>
  <c r="A34" i="16" s="1"/>
  <c r="A35" i="16" s="1"/>
  <c r="A36" i="16" s="1"/>
  <c r="A37" i="16" s="1"/>
  <c r="A38" i="16" s="1"/>
  <c r="A41" i="16" s="1"/>
  <c r="A42" i="16" s="1"/>
  <c r="A43" i="16" s="1"/>
  <c r="A44" i="16" s="1"/>
  <c r="A46" i="16" s="1"/>
  <c r="A47" i="16" s="1"/>
  <c r="A48" i="16" s="1"/>
  <c r="A49" i="16" s="1"/>
  <c r="A50" i="16" s="1"/>
  <c r="A51" i="16" s="1"/>
  <c r="A52" i="16" s="1"/>
  <c r="A53" i="16" s="1"/>
  <c r="A54" i="16" s="1"/>
  <c r="A55" i="16" s="1"/>
  <c r="A57" i="16" s="1"/>
  <c r="A58" i="16" s="1"/>
  <c r="A59" i="16" s="1"/>
  <c r="A60" i="16" s="1"/>
  <c r="A62" i="16" s="1"/>
  <c r="A63" i="16" s="1"/>
  <c r="A64" i="16" s="1"/>
  <c r="A65" i="16" s="1"/>
  <c r="A66" i="16" s="1"/>
  <c r="A67" i="16" s="1"/>
  <c r="A69" i="16" s="1"/>
  <c r="A70" i="16" s="1"/>
  <c r="A71" i="16" s="1"/>
  <c r="A73" i="16" s="1"/>
  <c r="A74" i="16" s="1"/>
  <c r="A76" i="16" s="1"/>
  <c r="A77" i="16" s="1"/>
  <c r="A78" i="16" s="1"/>
  <c r="A79" i="16" s="1"/>
  <c r="A80" i="16" s="1"/>
  <c r="A81" i="16" s="1"/>
  <c r="A13" i="16"/>
  <c r="F375" i="16" l="1"/>
  <c r="F377" i="16" s="1"/>
  <c r="H375" i="16" l="1"/>
  <c r="H377" i="16"/>
  <c r="F376" i="16"/>
  <c r="H376" i="16" s="1"/>
  <c r="A320" i="15"/>
  <c r="A130" i="15" l="1"/>
  <c r="A131" i="15" s="1"/>
  <c r="A133" i="15" s="1"/>
  <c r="F355" i="15" l="1"/>
  <c r="A110" i="15"/>
  <c r="A111" i="15" s="1"/>
  <c r="A112" i="15" s="1"/>
  <c r="A113" i="15" s="1"/>
  <c r="A114" i="15" s="1"/>
  <c r="A95" i="15"/>
  <c r="A96" i="15" s="1"/>
  <c r="A337" i="15"/>
  <c r="A97" i="15" l="1"/>
  <c r="A98" i="15" s="1"/>
  <c r="A99" i="15" s="1"/>
  <c r="A100" i="15" s="1"/>
  <c r="A101" i="15" s="1"/>
  <c r="A102" i="15" s="1"/>
  <c r="A103" i="15" s="1"/>
  <c r="A104" i="15" s="1"/>
  <c r="A116" i="15"/>
  <c r="A118" i="15" s="1"/>
  <c r="A119" i="15" s="1"/>
  <c r="A120" i="15" s="1"/>
  <c r="F370" i="15" l="1"/>
  <c r="A134" i="15" l="1"/>
  <c r="A135" i="15" s="1"/>
  <c r="A136" i="15" s="1"/>
  <c r="A137" i="15" s="1"/>
  <c r="A138" i="15" s="1"/>
  <c r="A139" i="15" s="1"/>
  <c r="A140" i="15" s="1"/>
  <c r="A141" i="15" s="1"/>
  <c r="A142" i="15" s="1"/>
  <c r="A143" i="15" s="1"/>
  <c r="A144" i="15" s="1"/>
  <c r="A145" i="15" s="1"/>
  <c r="A146" i="15" s="1"/>
  <c r="A147" i="15" s="1"/>
  <c r="A148" i="15" s="1"/>
  <c r="A149" i="15" s="1"/>
  <c r="A150" i="15" s="1"/>
  <c r="A151" i="15" s="1"/>
  <c r="A152" i="15" s="1"/>
  <c r="F204" i="15" l="1"/>
  <c r="A154" i="15"/>
  <c r="A155" i="15" s="1"/>
  <c r="A156" i="15" s="1"/>
  <c r="A157" i="15" s="1"/>
  <c r="A158" i="15" s="1"/>
  <c r="A159" i="15" s="1"/>
  <c r="A160" i="15" s="1"/>
  <c r="A161" i="15" s="1"/>
  <c r="A162" i="15" s="1"/>
  <c r="A163" i="15" s="1"/>
  <c r="A165" i="15" s="1"/>
  <c r="A166" i="15" s="1"/>
  <c r="A167" i="15" s="1"/>
  <c r="A168" i="15" s="1"/>
  <c r="A169" i="15" s="1"/>
  <c r="A170" i="15" s="1"/>
  <c r="A171" i="15" s="1"/>
  <c r="A172" i="15" s="1"/>
  <c r="A173" i="15" s="1"/>
  <c r="A174" i="15" s="1"/>
  <c r="A175" i="15" s="1"/>
  <c r="A177" i="15" s="1"/>
  <c r="F363" i="15" l="1"/>
  <c r="A178" i="15"/>
  <c r="A179" i="15" s="1"/>
  <c r="A180" i="15" s="1"/>
  <c r="A181" i="15" s="1"/>
  <c r="A182" i="15" s="1"/>
  <c r="A183" i="15" s="1"/>
  <c r="A184" i="15" s="1"/>
  <c r="A185" i="15" s="1"/>
  <c r="A186" i="15" s="1"/>
  <c r="A187" i="15" s="1"/>
  <c r="A188" i="15" s="1"/>
  <c r="A189" i="15" s="1"/>
  <c r="A190" i="15" s="1"/>
  <c r="A191" i="15" s="1"/>
  <c r="A192" i="15" s="1"/>
  <c r="A193" i="15" s="1"/>
  <c r="A196" i="15" l="1"/>
  <c r="A197" i="15" s="1"/>
  <c r="A198" i="15" s="1"/>
  <c r="A199" i="15" s="1"/>
  <c r="A201" i="15" s="1"/>
  <c r="A202" i="15" s="1"/>
  <c r="A203" i="15" s="1"/>
  <c r="A296" i="15" l="1"/>
  <c r="A297" i="15" s="1"/>
  <c r="A298" i="15" s="1"/>
  <c r="A299" i="15" s="1"/>
  <c r="A300" i="15" s="1"/>
  <c r="A301" i="15" s="1"/>
  <c r="A302" i="15" s="1"/>
  <c r="A303" i="15" s="1"/>
  <c r="A304" i="15" s="1"/>
  <c r="D263" i="15"/>
  <c r="D257" i="15"/>
  <c r="A209" i="15"/>
  <c r="A210" i="15" s="1"/>
  <c r="A211" i="15" s="1"/>
  <c r="A212" i="15" s="1"/>
  <c r="A214" i="15" s="1"/>
  <c r="A215" i="15" s="1"/>
  <c r="A216" i="15" s="1"/>
  <c r="A218" i="15" s="1"/>
  <c r="A219" i="15" s="1"/>
  <c r="A220" i="15" s="1"/>
  <c r="A221" i="15" s="1"/>
  <c r="A223" i="15" s="1"/>
  <c r="A224" i="15" s="1"/>
  <c r="A225" i="15" s="1"/>
  <c r="A226" i="15" s="1"/>
  <c r="A227" i="15" s="1"/>
  <c r="A228" i="15" s="1"/>
  <c r="A229" i="15" s="1"/>
  <c r="A230" i="15" s="1"/>
  <c r="A231" i="15" s="1"/>
  <c r="A232" i="15" s="1"/>
  <c r="A234" i="15" s="1"/>
  <c r="A235" i="15" s="1"/>
  <c r="A252" i="15" s="1"/>
  <c r="A253" i="15" s="1"/>
  <c r="A254" i="15" s="1"/>
  <c r="A255" i="15" s="1"/>
  <c r="A256" i="15" s="1"/>
  <c r="A257" i="15" s="1"/>
  <c r="A258" i="15" s="1"/>
  <c r="A259" i="15" s="1"/>
  <c r="A260" i="15" s="1"/>
  <c r="A262" i="15" s="1"/>
  <c r="A263" i="15" s="1"/>
  <c r="A264" i="15" s="1"/>
  <c r="A265" i="15" s="1"/>
  <c r="A266" i="15" s="1"/>
  <c r="A267" i="15" s="1"/>
  <c r="A268" i="15" s="1"/>
  <c r="A269" i="15" s="1"/>
  <c r="A271" i="15" s="1"/>
  <c r="A272" i="15" s="1"/>
  <c r="A273" i="15" s="1"/>
  <c r="A274" i="15" s="1"/>
  <c r="A275" i="15" s="1"/>
  <c r="A276" i="15" s="1"/>
  <c r="A277" i="15" s="1"/>
  <c r="A278" i="15" s="1"/>
  <c r="A279" i="15" s="1"/>
  <c r="A281" i="15" s="1"/>
  <c r="A282" i="15" s="1"/>
  <c r="A283" i="15" s="1"/>
  <c r="A284" i="15" s="1"/>
  <c r="A285" i="15" s="1"/>
  <c r="A286" i="15" s="1"/>
  <c r="A287" i="15" s="1"/>
  <c r="A289" i="15" s="1"/>
  <c r="A290" i="15" s="1"/>
  <c r="A291" i="15" s="1"/>
  <c r="A307" i="15" l="1"/>
  <c r="F317" i="15"/>
  <c r="F365" i="15" s="1"/>
  <c r="A9" i="15"/>
  <c r="A308" i="15" l="1"/>
  <c r="F364" i="15"/>
  <c r="D59" i="15"/>
  <c r="A310" i="15" l="1"/>
  <c r="A312" i="15" s="1"/>
  <c r="A313" i="15" s="1"/>
  <c r="A314" i="15" s="1"/>
  <c r="A315" i="15" s="1"/>
  <c r="A316" i="15" s="1"/>
  <c r="A338" i="15"/>
  <c r="A342" i="15" s="1"/>
  <c r="A343" i="15" s="1"/>
  <c r="A344" i="15" s="1"/>
  <c r="A346" i="15" s="1"/>
  <c r="A348" i="15" s="1"/>
  <c r="F349" i="15" l="1"/>
  <c r="A10" i="15"/>
  <c r="A11" i="15" s="1"/>
  <c r="F369" i="15" l="1"/>
  <c r="A12" i="15"/>
  <c r="A13" i="15" s="1"/>
  <c r="A14" i="15" s="1"/>
  <c r="A15" i="15" s="1"/>
  <c r="A16" i="15" s="1"/>
  <c r="A17" i="15" s="1"/>
  <c r="A18" i="15" l="1"/>
  <c r="A20" i="15" s="1"/>
  <c r="A21" i="15" s="1"/>
  <c r="F319" i="15"/>
  <c r="F321" i="15" s="1"/>
  <c r="F333" i="15" l="1"/>
  <c r="F368" i="15" s="1"/>
  <c r="A22" i="15"/>
  <c r="A23" i="15" s="1"/>
  <c r="A25" i="15" s="1"/>
  <c r="F366" i="15"/>
  <c r="A324" i="15" l="1"/>
  <c r="F125" i="15" l="1"/>
  <c r="A124" i="15"/>
  <c r="F362" i="15" l="1"/>
  <c r="F359" i="15" l="1"/>
  <c r="F327" i="15"/>
  <c r="F360" i="15"/>
  <c r="F358" i="15" l="1"/>
  <c r="F361" i="15"/>
  <c r="F367" i="15"/>
  <c r="F371" i="15" l="1"/>
  <c r="A82" i="15"/>
  <c r="A83" i="15" s="1"/>
  <c r="F373" i="15" l="1"/>
  <c r="A85" i="15"/>
  <c r="A86" i="15" s="1"/>
  <c r="F372" i="15" l="1"/>
  <c r="A87" i="15"/>
  <c r="A88" i="15" s="1"/>
  <c r="A90" i="15" s="1"/>
  <c r="A91" i="15" s="1"/>
  <c r="A325" i="15"/>
  <c r="A326" i="15" s="1"/>
  <c r="A26" i="15" l="1"/>
  <c r="A27" i="15" s="1"/>
  <c r="A29" i="15" s="1"/>
  <c r="A30" i="15" s="1"/>
  <c r="A31" i="15" s="1"/>
  <c r="A32" i="15" s="1"/>
  <c r="A33" i="15" s="1"/>
  <c r="A34" i="15" s="1"/>
  <c r="A37" i="15" l="1"/>
  <c r="A38" i="15" l="1"/>
  <c r="A39" i="15" s="1"/>
  <c r="A40" i="15" l="1"/>
  <c r="A42" i="15" s="1"/>
  <c r="A43" i="15" l="1"/>
  <c r="A44" i="15" s="1"/>
  <c r="A45" i="15" s="1"/>
  <c r="A46" i="15" s="1"/>
  <c r="A47" i="15" s="1"/>
  <c r="A48" i="15" s="1"/>
  <c r="A49" i="15" s="1"/>
  <c r="A50" i="15" s="1"/>
  <c r="A51" i="15" s="1"/>
  <c r="A53" i="15" s="1"/>
  <c r="A54" i="15" s="1"/>
  <c r="A55" i="15" s="1"/>
  <c r="A56" i="15" s="1"/>
  <c r="A58" i="15" s="1"/>
  <c r="A59" i="15" s="1"/>
  <c r="A60" i="15" s="1"/>
  <c r="A61" i="15" s="1"/>
  <c r="A62" i="15" s="1"/>
  <c r="A63" i="15" l="1"/>
  <c r="A65" i="15" s="1"/>
  <c r="A66" i="15" s="1"/>
  <c r="A67" i="15" s="1"/>
  <c r="A69" i="15" s="1"/>
  <c r="A70" i="15" s="1"/>
  <c r="A72" i="15" s="1"/>
  <c r="A73" i="15" l="1"/>
  <c r="A74" i="15" s="1"/>
  <c r="A75" i="15" s="1"/>
  <c r="A76" i="15" s="1"/>
  <c r="A77" i="15" s="1"/>
</calcChain>
</file>

<file path=xl/sharedStrings.xml><?xml version="1.0" encoding="utf-8"?>
<sst xmlns="http://schemas.openxmlformats.org/spreadsheetml/2006/main" count="1296" uniqueCount="379">
  <si>
    <t>U</t>
  </si>
  <si>
    <t>Désignation Des Ouvrages</t>
  </si>
  <si>
    <t xml:space="preserve">N° Prix  </t>
  </si>
  <si>
    <t>Prix unitaire H.T</t>
  </si>
  <si>
    <t>ML</t>
  </si>
  <si>
    <t>MISE EN REMBLAIS OU ÉVACUATION À LA DÉCHARGE PUBLIQUE</t>
  </si>
  <si>
    <t>BÉTON DE PROPRETÉ</t>
  </si>
  <si>
    <t xml:space="preserve">APPORT EN MATERIAUX SELECTIONNE POUR REMBLAIS </t>
  </si>
  <si>
    <t>APPUIS DE FENETRE ET CHASSIS TOUTES LARGEURS</t>
  </si>
  <si>
    <t>ENDUIT EXTERIEUR AU MORTIER DE CIMENT Y COMPRIS JOINT CREUX</t>
  </si>
  <si>
    <t>M²</t>
  </si>
  <si>
    <t>M3</t>
  </si>
  <si>
    <t>ARMATURES EN ACIERS HA FE 500 EN FONDATIONS</t>
  </si>
  <si>
    <t>ENS</t>
  </si>
  <si>
    <t xml:space="preserve">MISE A LA TERRE </t>
  </si>
  <si>
    <t xml:space="preserve">GROS BÉTON </t>
  </si>
  <si>
    <t>ENDUIT INTERIEUR AU MORTIER DE CIMENT SUR MURS ET PLAFONDS Y COMPRIS BAGUETTE D’ANGLE</t>
  </si>
  <si>
    <t xml:space="preserve"> TOTAL GROS ŒUVRES</t>
  </si>
  <si>
    <t>100. GROS ŒUVRES</t>
  </si>
  <si>
    <t>200. ETANCHEITE</t>
  </si>
  <si>
    <t xml:space="preserve"> TOTAL ETANCHEITE</t>
  </si>
  <si>
    <t>BRANCHEMENT ET EQUIPEMENT DE COMPTEUR</t>
  </si>
  <si>
    <t xml:space="preserve"> TOTAL MENUISERIE BOIS-ALUMINIUM- METALLIQUE</t>
  </si>
  <si>
    <t>TOTAL REVETEMENT SOLS ET MURS</t>
  </si>
  <si>
    <t>TOTAL  AMENAGEMENT EXTERIEUR</t>
  </si>
  <si>
    <t xml:space="preserve"> TOTAL PEINTURE</t>
  </si>
  <si>
    <t>FORME DE PENTE EN BÉTON</t>
  </si>
  <si>
    <t>CHAPE DE LISSAGE AU MORTIER DE CIMENT</t>
  </si>
  <si>
    <t>GORGES POUR SOLINS AU MORTIER DE CIMENT</t>
  </si>
  <si>
    <t xml:space="preserve">ETANCHEITE LEGERE DES SALLES D’EAU </t>
  </si>
  <si>
    <t xml:space="preserve">ETANCHEITE DES RELEVES DE TERRASSES </t>
  </si>
  <si>
    <t>PROTECTION DES RELEVÉS PAR SOLIN GRILLAGÉ Y/C PLINTHE EN CARREAUX DE CIMENT</t>
  </si>
  <si>
    <t>COURONNEMENT D 'ACROTERES Y/C MOULURES AVEC LARMIER</t>
  </si>
  <si>
    <t>TOTAL PRECABLAGE INFORMATIQUE, VIDEO SURVEILLANCE ET DETECTION INCENDIE</t>
  </si>
  <si>
    <t>TOTAL ELECTRICITE - LUSTRERIE</t>
  </si>
  <si>
    <t>TOTAL PLOMBERIE - SANITAIRE ET PROTECTION INCENDIE</t>
  </si>
  <si>
    <t>300. REVETEMENT SOLS ET MURS</t>
  </si>
  <si>
    <t>Quantité</t>
  </si>
  <si>
    <t>Unité</t>
  </si>
  <si>
    <t>TOTAL HT</t>
  </si>
  <si>
    <t>TVA (20%)</t>
  </si>
  <si>
    <t>TOTAL TTC</t>
  </si>
  <si>
    <t>CANALISATION TYPE ASSAINISSEMENT</t>
  </si>
  <si>
    <t>REGARDS DE VISITE</t>
  </si>
  <si>
    <t>B/ COMPLEXE D’ETANCHEITE</t>
  </si>
  <si>
    <t>A/ TRAVAUX PREPARATOIRES</t>
  </si>
  <si>
    <t>C/ PROTECTION</t>
  </si>
  <si>
    <t>2) DISTRIBUTION</t>
  </si>
  <si>
    <t>3) EVACUATION EM-EV ET EAU PLUVIALE</t>
  </si>
  <si>
    <t>4) APPAREILS SANITAIRES</t>
  </si>
  <si>
    <t>5) PROTECTION INCENDIE</t>
  </si>
  <si>
    <t xml:space="preserve">TOTAL ELECTRICITE - LUSTRERIE </t>
  </si>
  <si>
    <t>KG</t>
  </si>
  <si>
    <t>RECAPITULATIF</t>
  </si>
  <si>
    <t xml:space="preserve">Total HT </t>
  </si>
  <si>
    <t>ARASE ETANCHE</t>
  </si>
  <si>
    <t>APPORT EN TOUT-VENANT TYPE GNA DE 20 CM D’EPAISSEUR</t>
  </si>
  <si>
    <t>DALLAGE INTERIEUR EP 13 Y COMPRIS ACIER</t>
  </si>
  <si>
    <t xml:space="preserve">CLOTURE </t>
  </si>
  <si>
    <t xml:space="preserve">REALISATION ET TRAITEMENT DES JOINTS DE DILATATION </t>
  </si>
  <si>
    <t>400. MENUISERIE BOIS - ALUMINIUM - METALLIQUE</t>
  </si>
  <si>
    <t>PROTECTION DE L’ETANCHEITE PAR CARREAUX DE CIMENT</t>
  </si>
  <si>
    <t xml:space="preserve">AGGLOS CREUX  DE CIMENT DE 20 CM </t>
  </si>
  <si>
    <t>PASSAGE DE CABLE ET RESEAU DE TERRE</t>
  </si>
  <si>
    <t xml:space="preserve">SYSTEME DE SUPPORT DE CABLE DIMENSIONS 215 / 63  </t>
  </si>
  <si>
    <t>LIAISON EQUIPOTENTIELLE PRINCIPALE</t>
  </si>
  <si>
    <t>LIAISON EQUIPOTENTIELLE SECONDAIRE DES SALLES D'EAU</t>
  </si>
  <si>
    <t>DISTRIBUTION BASSE TENSION</t>
  </si>
  <si>
    <t>TABLEAU GENERALE BASSE TENTION (TGBT)</t>
  </si>
  <si>
    <t>APPAREILLAGE ELECTRIQUE</t>
  </si>
  <si>
    <t>CIRCUIT D’ECLAIRAGE SUR TEL RUPTEUR, CONTACTEUR OU MINUTERIE</t>
  </si>
  <si>
    <t>BOUTON POUSSOIR SUPPLEMENTAIRE</t>
  </si>
  <si>
    <t xml:space="preserve">PRISES DE COURANT FORT </t>
  </si>
  <si>
    <t>CIRCUIT PRISE DE COURANT  2P+T 10A /16A PRINCIPAL</t>
  </si>
  <si>
    <t>LUSTRERIE</t>
  </si>
  <si>
    <t>ECLAIRAGE DE SECURITE</t>
  </si>
  <si>
    <t>BLOC DE BALISAGE DE SECURITE</t>
  </si>
  <si>
    <t>BLOC D'AMBIANCE</t>
  </si>
  <si>
    <t>JARRETIERES OPTIQUES DUPLEX SC</t>
  </si>
  <si>
    <t>PANNEAU DE BRASSAGE 48 PORTS CATEGORIE 6A</t>
  </si>
  <si>
    <t>SWITCH 48 PORTS 10/100/1000 POE+</t>
  </si>
  <si>
    <t>CORDON DE BRASSAGE CATEGORIE 6A</t>
  </si>
  <si>
    <t>CORDON DE LIAISON CATEGORIE 6A</t>
  </si>
  <si>
    <t xml:space="preserve">PRISE INFORMATIQUE RJ45 Cat 6A </t>
  </si>
  <si>
    <t>ARMOIRE REPARTITEUR INFORMATIQUE 21U</t>
  </si>
  <si>
    <t>1) ALIMENTATION EN EAU POTABLE</t>
  </si>
  <si>
    <t>CANALISATION EN POLYÉTHYLÈNE PEHD PN16 BAR DIAMETRE 63</t>
  </si>
  <si>
    <t>CANALISATIONS EN POLYÉTHYLÈNE PEHD PN16 BAR DIAMETRE 50</t>
  </si>
  <si>
    <t>CANALISATIONS EN POLYÉTHYLÈNE PEHD PN16 BAR DIAMETRE 40</t>
  </si>
  <si>
    <t>CANALISATIONS EN POLYÉTHYLÈNE PEHD PN16 BAR DIAMETRE 32</t>
  </si>
  <si>
    <t>CANALISATIONS EN POLYPROPYLENE (PPR) PN20 BAR DIAMETRE 32</t>
  </si>
  <si>
    <t>CANALISATIONS EN POLYPROPYLENE (PPR) PN20 BAR DIAMETRE 25</t>
  </si>
  <si>
    <t xml:space="preserve">ROBINET D'ARRET TOUT DIAMETRE </t>
  </si>
  <si>
    <t>EVACUATION EN PVC Ø 110</t>
  </si>
  <si>
    <t>EVACUATION EN PVC Ø 75</t>
  </si>
  <si>
    <t>EVACUATION EN PVC Ø 50</t>
  </si>
  <si>
    <t>EVACUATION EN PVC Ø 40</t>
  </si>
  <si>
    <t>GARGOUILLE EN PLOMB DE DIAMETRE 110</t>
  </si>
  <si>
    <t>GARGOUILLE EN PLOMB DE DIAMETRE 75</t>
  </si>
  <si>
    <t xml:space="preserve">W.C A L'ANGLAISE </t>
  </si>
  <si>
    <t xml:space="preserve">LAVABO VASQUE </t>
  </si>
  <si>
    <t>GLACE MIROIR</t>
  </si>
  <si>
    <t>PORTE PAPIER HYGIENIQUE POUR WC</t>
  </si>
  <si>
    <t>TUYAUTERIE  EN ACIER GALVANISE DIAMETRE 40/49</t>
  </si>
  <si>
    <t>ROBINET INCENDIE ARME</t>
  </si>
  <si>
    <t xml:space="preserve">CANIVEAUX EN BETON ARME NON VISITABLE </t>
  </si>
  <si>
    <t>TUYAUTERIE EN TUBE POLYETHYLENE RETICULE (retube) DIAMETRE 13/16</t>
  </si>
  <si>
    <t xml:space="preserve">COLLECTEUR EAU FROIDE AVEC COFFRET DE 7 DEPARTS </t>
  </si>
  <si>
    <t>ARMATURE EN ACIERS HA POUR TOUT BÉTON EN ÉLÉVATION</t>
  </si>
  <si>
    <t xml:space="preserve"> TOTAL MENUISERIE BOIS - ALUMINIUM - METALLIQUE</t>
  </si>
  <si>
    <t xml:space="preserve">SYSTEME DE SUPPORT DE CABLE DIMENSIONS 125 / 63   </t>
  </si>
  <si>
    <t>CABLES D'ALIMENTATION TRIPHASE 5 X 10 MM²</t>
  </si>
  <si>
    <t>CABLES D'ALIMENTATION TRIPHASE 5 X 6 MM²</t>
  </si>
  <si>
    <t>CABLES D'ALIMENTATION TRIPHASE 5 X 4 MM²</t>
  </si>
  <si>
    <t>CIRCUIT D'ECLAIRAGE EN VA ET VIENT</t>
  </si>
  <si>
    <t>CIRCUIT D'ECLAIRAGE EN SIMPLE ALLUMAGE</t>
  </si>
  <si>
    <t>CIRCUIT D'ECLAIRAGE EN SIMPLE ALLUMAGE ETANCHE</t>
  </si>
  <si>
    <t>CIRCUIT D'ECLAIRAGE EN DOUBLE ALLUMAGE</t>
  </si>
  <si>
    <t>CIRCUIT D'ECLAIRAGE SUPPLÉMENTAIRES</t>
  </si>
  <si>
    <t>BLOC DE TELECOMMANDE D'ECLAIRAGE DE SECURITE</t>
  </si>
  <si>
    <t>TIROIR OPTIQUE 24 PORTS SC</t>
  </si>
  <si>
    <t>CANALISATIONS EN POLYÉTHYLÈNE PEHD PN16 BAR DIAMETRE 25</t>
  </si>
  <si>
    <t>EXTINCTEUR PORTATIF ABC DE 6KG</t>
  </si>
  <si>
    <t>EXTINCTEUR PORTATIF CO2 DE 6KG</t>
  </si>
  <si>
    <t>VANNES DE SECTIONNEMENT DE DIAMETRE 32</t>
  </si>
  <si>
    <r>
      <t xml:space="preserve">REGARD </t>
    </r>
    <r>
      <rPr>
        <sz val="11"/>
        <color theme="1"/>
        <rFont val="Times New Roman"/>
        <family val="1"/>
      </rPr>
      <t>VISITABLE</t>
    </r>
    <r>
      <rPr>
        <sz val="11"/>
        <rFont val="Times New Roman"/>
        <family val="1"/>
      </rPr>
      <t xml:space="preserve"> POUR VANNE DE SECTIONNEMENT DE (0.50 x 0.50) M</t>
    </r>
  </si>
  <si>
    <t>TUYAUTERIE  EN ACIER GALVANISE DIAMETRE 50/60</t>
  </si>
  <si>
    <t>BÉTON POUR TOUS OUVRAGES EN FONDATIONS</t>
  </si>
  <si>
    <t>BÉTON POUR TOUT  OUVRAGE EN ÉLÉVATION</t>
  </si>
  <si>
    <t>PLANCHER EN DALLE ALVEOLEE PRECONTRAINTE Y/C DALLE DE COMPRESSION 20+ 5</t>
  </si>
  <si>
    <t xml:space="preserve"> TOTAL CHARPENTE METALLIQUE</t>
  </si>
  <si>
    <t>500. CHARPENTE METALLIQUE</t>
  </si>
  <si>
    <t>MENUISERIE BOIS</t>
  </si>
  <si>
    <t>SYSTÈME DE BAC D'ACIER GALVANISEE PRELAQUEE POUR  COUVERTURE Y/C COIFFE DE FINITION</t>
  </si>
  <si>
    <t>DECAPAGE DU COMPLEXE D'ETANCHEITE EXISITANT Y COMPRIS PROTECTION  ET FORME DE PENTE</t>
  </si>
  <si>
    <t xml:space="preserve">DECAPAGE  DE LA PEINTURE EXISTANTE SUR MUR INTERIEUR ET EXTERIEUR </t>
  </si>
  <si>
    <t>DÉCAPAGE DU REVÊTEMENT MURAL EXISTANT</t>
  </si>
  <si>
    <t>COLMATAGE, REPRISE ET TRAITEMENT DES FISSURES SUR MURS ET PLAFONDS</t>
  </si>
  <si>
    <t xml:space="preserve">REFECTION DES ENDUITS INTERIEURS ET EXTERIEURS </t>
  </si>
  <si>
    <t>DEPOSE DES APPARAILS SANITAIRES</t>
  </si>
  <si>
    <t>DEPOSE DES INSTALLATIONS ELECTRIQUES</t>
  </si>
  <si>
    <t>DÉPOSE DES PORTES, FENÊTRES ET PLACARDS EN BOIS, METALLIQUES OU EN ALUMINIUM</t>
  </si>
  <si>
    <t>FOUILLES EN PLEINE MASSE, PUITS, TRANCHERS, OU EN RIGOLES DANS TOUS TERRAINS Y/C ROCHER</t>
  </si>
  <si>
    <t>600. PLOMBERIE - SANITAIRE ET PROTECTION INCENDIE</t>
  </si>
  <si>
    <t>700. ELECTRICITE - LUSTRERIE</t>
  </si>
  <si>
    <t xml:space="preserve">U </t>
  </si>
  <si>
    <t xml:space="preserve">1000. PEINTURE </t>
  </si>
  <si>
    <t xml:space="preserve">900. FAUX PLAFOND </t>
  </si>
  <si>
    <t xml:space="preserve">TOTAL FAUX PLAFOND </t>
  </si>
  <si>
    <t>1100. SIGNALETIQUE</t>
  </si>
  <si>
    <t xml:space="preserve"> MAT POUR DRAPEAU</t>
  </si>
  <si>
    <t xml:space="preserve"> TOTAL SIGNALETIQUE</t>
  </si>
  <si>
    <t>PRISE TÉLÉVISION</t>
  </si>
  <si>
    <t xml:space="preserve">DÉCAPAGE DU REVÊTEMENT DU SOL INTERIEUR EXISTANT Y/C FORME </t>
  </si>
  <si>
    <t xml:space="preserve">FOURNITURE, FABRICATION ET LE MONTAGE  DE LA STRUCTURE METALLIQUE  Y/C  GALVANISATION A CHAUD </t>
  </si>
  <si>
    <t>LAVABO POUR PMR</t>
  </si>
  <si>
    <t>SECHE MAINS ELECTRIQUE</t>
  </si>
  <si>
    <t>DISTRIBUTEUR DE SAVON LIQUIDE</t>
  </si>
  <si>
    <t>POTEAU INCENDIE</t>
  </si>
  <si>
    <t xml:space="preserve"> MUR DE CLOTURE</t>
  </si>
  <si>
    <t>DALLAGE PERIPHERIQUE EP 15 Y COMPRIS ARMATURES</t>
  </si>
  <si>
    <t xml:space="preserve">TRAVAUX DE VOIRIE </t>
  </si>
  <si>
    <t>TERRASSEMENT DE VOIRIE</t>
  </si>
  <si>
    <t>FOURNITURE ET POSE DE BORDURES DE TROTTOIR Y COMPRIS PEINTURE:</t>
  </si>
  <si>
    <t>b) BORDURE TYPE P1</t>
  </si>
  <si>
    <t>REALISATION DES TROTTOIRS &amp; CHEMINS PIETONS</t>
  </si>
  <si>
    <t>REVETEMENT EN BETON REFLUE EP=10CM POUR CHEMIN PIETONS</t>
  </si>
  <si>
    <t>a) BORDURE TYPE T3</t>
  </si>
  <si>
    <t xml:space="preserve"> TOTAL SIGNALISATION</t>
  </si>
  <si>
    <t xml:space="preserve"> TOTAL FAUX PLAFONDS</t>
  </si>
  <si>
    <t>TRANCHEE BUSES ET REGARD</t>
  </si>
  <si>
    <t>TRANCHEE BT DANS TOUT TERRAIN Y COMPRIS LE ROCHER</t>
  </si>
  <si>
    <t>TUBE GORGE EN PVC</t>
  </si>
  <si>
    <t>TUBE GORGE Ф 75MM</t>
  </si>
  <si>
    <t>TUBE GORGE Ф 110MM</t>
  </si>
  <si>
    <t>TUBE GORGE Ф 160MM</t>
  </si>
  <si>
    <t>TUBE GORGE Ф 200MM</t>
  </si>
  <si>
    <t>REGARD DE TIRAGE DE TYPE PREFABRIQUE</t>
  </si>
  <si>
    <t>DIMENSION 60X60X60CM</t>
  </si>
  <si>
    <t>DIMENSION 80X80X80CM</t>
  </si>
  <si>
    <t>DIMENSION 100X100X100CM</t>
  </si>
  <si>
    <t>CABLES ELECTRIQUES</t>
  </si>
  <si>
    <t>CABLES D'ALIMENTATION TRIPHASE 5 X 70 MM²</t>
  </si>
  <si>
    <t>CABLES D'ALIMENTATION TRIPHASE 5 X 50 MM²</t>
  </si>
  <si>
    <t>CABLES D'ALIMENTATION TRIPHASE 5 X 35 MM²</t>
  </si>
  <si>
    <t>CABLES D'ALIMENTATION TRIPHASE 5 X 25 MM²</t>
  </si>
  <si>
    <t>CABLES D'ALIMENTATION TRIPHASE 5 X 16 MM²</t>
  </si>
  <si>
    <t>CIRCUIT D'ECLAIRAGE EN DOUBLE VA ET VIENT</t>
  </si>
  <si>
    <t>DETECTEUR DE MOUVEMENT</t>
  </si>
  <si>
    <t>CIRCUIT PRISE DE COURANT  2P+T 10A /16A SUPPLEMENTAIRE</t>
  </si>
  <si>
    <t xml:space="preserve">PRISE DE COURANT NORMALE 2P+T 10/16A </t>
  </si>
  <si>
    <t xml:space="preserve">PRISE DE COURANT ETANCHE 2P+T 10/16A </t>
  </si>
  <si>
    <t xml:space="preserve">PRISE DE COURANT ONDULEE 2P+T 10/16A </t>
  </si>
  <si>
    <t>PRISE DE COURANT 3P+N+T 380V</t>
  </si>
  <si>
    <t>ALIMENTATION BASSE TENSION</t>
  </si>
  <si>
    <t>ALIMENTATION CENTRALE DETECTION INCENDIE EN CR1</t>
  </si>
  <si>
    <t>Ens</t>
  </si>
  <si>
    <t>ALIMENTATION REPARTITEUR INFORMATIQUE</t>
  </si>
  <si>
    <t>ALIMENTATION SPLIT SYSTÈME DE CLIMATISATION</t>
  </si>
  <si>
    <t xml:space="preserve">ALIMENTATION TABLEAU SURPRESSEUR INCENDIE  </t>
  </si>
  <si>
    <t xml:space="preserve">ALIMENTATION STATION POMPAGE DES EAUX CHARGEES EP,EU </t>
  </si>
  <si>
    <t xml:space="preserve"> ALIMENTATION DIVERSE EN CABLE 5X4 MM²</t>
  </si>
  <si>
    <t>ALIMENTATION DIVERSE EN CABLE 3X4 MM²</t>
  </si>
  <si>
    <t>ALIMENTATION DIVERSE EN CABLE 3X2,5 MM²</t>
  </si>
  <si>
    <t>800. PRECABLAGE ET CABLAGE INFORMATIQUE, PRECABLAGE VIDEOSURVEILLANCE &amp; DETECTION INENDIE</t>
  </si>
  <si>
    <t>PRECABLAGE ET CABLAGE INFORMATIQUE</t>
  </si>
  <si>
    <t>SWITCH 24 PORTS 10/100/1000 POE+</t>
  </si>
  <si>
    <t>CABLE CUIVRE ET FIBRE OPTIQUE VIDEO ET CA</t>
  </si>
  <si>
    <t>CABLE QUATRE PAIRES CAT6A</t>
  </si>
  <si>
    <t xml:space="preserve">DETECTION D'INCENDIE </t>
  </si>
  <si>
    <t>CENTRALE DE SECURITE INCENDIE ADRESSABLE+CMSI</t>
  </si>
  <si>
    <t>DETECTION ET CABLAGE</t>
  </si>
  <si>
    <t>DETECTEUR OPTIQUE DE FUMEE Y COMPRIS CABLAGE</t>
  </si>
  <si>
    <t>AVERTISSEUR SONORE Y COMPRIS CABLAGE</t>
  </si>
  <si>
    <t>BRISE DE GLACE  Y COMPRIS CABLAGE</t>
  </si>
  <si>
    <t>CENTRALE ALARME TYPE 2B</t>
  </si>
  <si>
    <t>TOTAL PRECABLAGE ET CABLAGE INFORMATIQUE, PRECABLAGE VIDEOSURVEILLANCE &amp; DETECTION INENDIE</t>
  </si>
  <si>
    <t>CABLES D'ALIMENTATION MONOPHASE 3G6 MM²</t>
  </si>
  <si>
    <t>CABLES D'ALIMENTATION MONOPHASE 3G4 MM²</t>
  </si>
  <si>
    <t>TABLEAU SECONDAIRE  BASSE TENSION</t>
  </si>
  <si>
    <t>ALIMENTATION STATION POMPAGE D'ARROSAGE</t>
  </si>
  <si>
    <t>REGARD A GRILLE EN FONTE DUCTILE CLASSE D400 AVEC APPAREIL SIPHOÏDE DE SECTION INTERIEURE (0,60 X 0,60) M</t>
  </si>
  <si>
    <t>CANIVEAUX PREFABRIQUE, AVEC GRILLE EN FONTE DUCTILE D400</t>
  </si>
  <si>
    <t>CANALISATION EN POLYÉTHYLÈNE PEHD PN16 BAR DIAMETRE 75</t>
  </si>
  <si>
    <t>CANALISATIONS EN POLYPROPYLENE (PPR) PN20 BAR DIAMETRE 40</t>
  </si>
  <si>
    <t>CANALISATIONS EN POLYPROPYLENE (PPR) PN20 BAR DIAMETRE 50</t>
  </si>
  <si>
    <t>VANNES DE SECTIONNEMENT DE DIAMETRE 40</t>
  </si>
  <si>
    <t>VANNES DE SECTIONNEMENT DE DIAMETRE 50</t>
  </si>
  <si>
    <t>EVACUATION EN PVC Ø 125</t>
  </si>
  <si>
    <t>GARGOUILLE EN PLOMB DE DIAMETRE 125</t>
  </si>
  <si>
    <t>SIPHON DE SOL 200 X 200 MM AVEC CUNETTE</t>
  </si>
  <si>
    <t>CANALISATIONS EN TUBE PVC PRESSION PN 16 BARS DIAMETRE 90</t>
  </si>
  <si>
    <t>TUYAUTERIE  EN ACIER GALVANISE DIAMETRE 66/76</t>
  </si>
  <si>
    <t>CANALISATIONS EN TUBE PVC PRESSION PN 16 BARS DIAMETRE 110</t>
  </si>
  <si>
    <t>CANALISATIONS EN TUBE PVC PRESSION PN 16 BARS DIAMETRE 75</t>
  </si>
  <si>
    <t>CANALISATIONS EN TUBE PVC PRESSION PN 16 BARS DIAMETRE 63</t>
  </si>
  <si>
    <t>CANALISATIONS EN TUBE PVC PRESSION PN 16 BARS DIAMETRE 50</t>
  </si>
  <si>
    <t>CANALISATIONS EN TUBE PVC PRESSION PN 16 BARS DIAMETRE 40</t>
  </si>
  <si>
    <t>CANALISATIONS EN TUBE PVC PRESSION PN 16 BARS DIAMETRE 125</t>
  </si>
  <si>
    <t>CANALISATION CIRCULAIRE EN PVC DIAMETRE 400 MM</t>
  </si>
  <si>
    <t>CANALISATION CIRCULAIRE EN PVC DIAMETRE 315 MM</t>
  </si>
  <si>
    <t>CANALISATION CIRCULAIRE EN PVC DIAMETRE 250 MM</t>
  </si>
  <si>
    <t>CANALISATION CIRCULAIRE EN PVC DIAMETRE 200 MM</t>
  </si>
  <si>
    <t>BRANCHEMENT AU RESEAU EAU POTABLE EXISTANT</t>
  </si>
  <si>
    <t>TROP PLEIN POUR EVACUATION DES EAUX PLUVIALES</t>
  </si>
  <si>
    <t>ENSEMBLE DE W.C POUR PMR  AVEC ACCESSOIRES</t>
  </si>
  <si>
    <t>BACHE A EAU INCENDIE 10 M3</t>
  </si>
  <si>
    <t>SURPRESSEUR INCENDIE</t>
  </si>
  <si>
    <t>6) CLIMATISATION</t>
  </si>
  <si>
    <t xml:space="preserve">BRANCHEMENT DEFINITIF AU RESEAU PUBLIC DE L'EAU </t>
  </si>
  <si>
    <t xml:space="preserve"> CLIMATISEUR INDIVIDUEL AYANT UNE PUISSANCE FRIGORIFIQUE NOMINALE 24 000 BTU/H FONCTIONNANT EN INVERTER </t>
  </si>
  <si>
    <t xml:space="preserve"> CLIMATISEUR INDIVIDUEL AYANT UNE PUISSANCE FRIGORIFIQUE NOMINALE 18 000 BTU/H FONCTIONNANT EN INVERTER </t>
  </si>
  <si>
    <t xml:space="preserve"> CLIMATISEUR INDIVIDUEL AYANT UNE PUISSANCE FRIGORIFIQUE NOMINALE 12 000 BTU/H FONCTIONNANT EN INVERTER </t>
  </si>
  <si>
    <t xml:space="preserve"> CLIMATISEUR INDIVIDUEL AYANT UNE PUISSANCE FRIGORIFIQUE NOMINALE 9 000 BTU/H FONCTIONNANT EN INVERTER </t>
  </si>
  <si>
    <t>SPLIT SYSTEM MURAL INVERTER</t>
  </si>
  <si>
    <t>EVACUATION DES CONDENSATS</t>
  </si>
  <si>
    <t>RESEAU DE CONDENSAT EN PVC DIAMÈTRE 40</t>
  </si>
  <si>
    <t>RESEAU DE CONDENSAT EN PVC DIAMÈTRE 32</t>
  </si>
  <si>
    <t>RESEAU DE CONDENSAT EN PVC DIAMÈTRE 25</t>
  </si>
  <si>
    <t xml:space="preserve">CABLE DE DISTRIBUTION 4 PAIRES CAT 6A F/UTP </t>
  </si>
  <si>
    <t xml:space="preserve"> RENFORCEMENT ET CHEMISAGE DES POTEAUX</t>
  </si>
  <si>
    <t>C/ TERRASSEMENT</t>
  </si>
  <si>
    <t>D/ TRAVAUX EN FONDATION</t>
  </si>
  <si>
    <t>E/ ASSAINISSEMENTS : CANALISATIONS - REGARDS</t>
  </si>
  <si>
    <t>F/ DALLAGES</t>
  </si>
  <si>
    <t>G/ TRAVAUX EN ELEVATION</t>
  </si>
  <si>
    <t>H/ MACONNERIE ET CLOISONNEMENT EN ELEVATION</t>
  </si>
  <si>
    <t xml:space="preserve">I/ ENDUITS </t>
  </si>
  <si>
    <t>J/ DIVERS</t>
  </si>
  <si>
    <t>REGLAGE ET COMPACTAGE DES FONDS DE FORME</t>
  </si>
  <si>
    <t>a- TABLEAU SECONDAIRE  TE.ADM</t>
  </si>
  <si>
    <t>b- TABLEAU SECONDAIRE  TO.ADM</t>
  </si>
  <si>
    <t>c- TABLEAU SECONDAIRE  TE.SC1.R</t>
  </si>
  <si>
    <t>d- TABLEAU SECONDAIRE  TO.SC1.R</t>
  </si>
  <si>
    <t>e- TABLEAU SECONDAIRE  TE.SC2.R</t>
  </si>
  <si>
    <t>f- TABLEAU SECONDAIRE  TE.SC1.E</t>
  </si>
  <si>
    <t>g- TABLEAU SECONDAIRE  TO.SC1.E</t>
  </si>
  <si>
    <t>h- TABLEAU SECONDAIRE  TE.SC2.E</t>
  </si>
  <si>
    <t>i- TABLEAU SECONDAIRE  TE.SC3.R</t>
  </si>
  <si>
    <t>j- TABLEAU SECONDAIRE  TE.SC3.E</t>
  </si>
  <si>
    <t>k- TABLEAU SECONDAIRE  TE.AT.1</t>
  </si>
  <si>
    <t>l- TABLEAU SECONDAIRE  TE.AT.2</t>
  </si>
  <si>
    <t>m- TABLEAU SECONDAIRE  TE.SAN</t>
  </si>
  <si>
    <t>n- TABLEAU SECONDAIRE  TE.GUE</t>
  </si>
  <si>
    <t>o-TABLEAU SECONDAIRE  TE.EXT</t>
  </si>
  <si>
    <t>BOITE AU SOL  (4PN+2PO+2RJ45)</t>
  </si>
  <si>
    <t>PANEL LED 60X60 40W</t>
  </si>
  <si>
    <t>REGLETTE LED ÉTANCHE 1200MM 40W 4600LM</t>
  </si>
  <si>
    <t>SPOT LED ENCASTRE PLAFOND  20W 4000K</t>
  </si>
  <si>
    <t xml:space="preserve">BORNE BASSE LED 25W 1875LM IP65 4000K  </t>
  </si>
  <si>
    <t>ENCASTRE AU SOL EN LED 15W-R 1320LM IP67 23° 4000K</t>
  </si>
  <si>
    <t>HUBLOT LED  25W 2500LM 4000K IP65</t>
  </si>
  <si>
    <t>CHAUFFE EAU ELECTRIQUE VERTICAL DE CAPACITE 100 L</t>
  </si>
  <si>
    <t>RECEVEUR DE DOUCHE</t>
  </si>
  <si>
    <t>ROBINET DE PUISAGE</t>
  </si>
  <si>
    <t>TUYAUTERIE EN TUBE POLYETHYLENE RETICULE (retube) DIAMETRE 16/20</t>
  </si>
  <si>
    <t xml:space="preserve">COLLECTEUR EAU FROIDE AVEC COFFRET DE 9  DEPARTS </t>
  </si>
  <si>
    <t xml:space="preserve">COLLECTEUR EAU FROIDE AVEC COFFRET DE 8  DEPARTS </t>
  </si>
  <si>
    <t xml:space="preserve">COLLECTEUR EAU CHAUDE AVEC COFFRET DE 3 DEPARTS </t>
  </si>
  <si>
    <t>RENFORMIS EN BETON</t>
  </si>
  <si>
    <t>BETON ARME POUR DALLETTES ET PAILLASSE Y/C ACIERS</t>
  </si>
  <si>
    <t>M2</t>
  </si>
  <si>
    <t>MENUISERIE METTALIQUE</t>
  </si>
  <si>
    <t>MENUISERIE EN INOX</t>
  </si>
  <si>
    <t>REVETEMENT DU SOL EN RESINE EPOXY</t>
  </si>
  <si>
    <t xml:space="preserve">REVETEMENT DE SOL EN CARRELAGE COMPACTO DECOUPE LASER </t>
  </si>
  <si>
    <t>REVETENT DE SOL EN GRAN ITO POLI</t>
  </si>
  <si>
    <t>PLINTHE EN GRANITO POLI</t>
  </si>
  <si>
    <t xml:space="preserve">REVETEMENT DES FACADES EN PIERRE D'ES SMARA </t>
  </si>
  <si>
    <t>PONCAGE DU GRANITO POLI EXISTANT</t>
  </si>
  <si>
    <t xml:space="preserve">MEUUISERIE ALUMINIUM </t>
  </si>
  <si>
    <t>PORTES A LAMES EN SAPIN ROUGE  Y/C PEINTURE</t>
  </si>
  <si>
    <t>POPTE VITREE UN VENTAIL EN ALUMINIUM ANODISE  TOUTES DIMENSIONS</t>
  </si>
  <si>
    <t>PORTES VITREE A 2 VENTAUX EN ALUMINIUM ANODISE  TOUTES DIMENSIONS</t>
  </si>
  <si>
    <t>FENETRES EN ALUMINUM ANODISE  TOUTES DIMENSIONS</t>
  </si>
  <si>
    <t>BRISE SOLEIL EN ALUMINIUM ANODISE  TOUTES DIMENSIONS</t>
  </si>
  <si>
    <t>SIGNALISATION INTERIEUR EN PLEXIGLACE</t>
  </si>
  <si>
    <t xml:space="preserve">POPTE METALLIQUE GALVANISE A CHAUD Y/C PEINTURE </t>
  </si>
  <si>
    <t xml:space="preserve">FAUX PLAFOND EN STAFF LISSE Y/C JOINT CREUX </t>
  </si>
  <si>
    <t>ECLAIRAGE EXTERIEUR</t>
  </si>
  <si>
    <t>PEINTURE VINYLIQUE SUR MURS ET PLAFONDS</t>
  </si>
  <si>
    <t xml:space="preserve">PEINTURE GLYCEROPHTALIQUE LAQUEE SUR MURS ET PLAFONS </t>
  </si>
  <si>
    <t xml:space="preserve">PEINTURE GLYCEROPHTALIQUE LAQUEE SUR MEUNUISERIE BOIS </t>
  </si>
  <si>
    <t xml:space="preserve">PEINTURE GLYCEROPHTALIQUE LAQUEE SUR MEUNUISERIE METALLIQUE </t>
  </si>
  <si>
    <r>
      <t>R</t>
    </r>
    <r>
      <rPr>
        <sz val="11"/>
        <rFont val="Times New Roman"/>
        <family val="1"/>
      </rPr>
      <t xml:space="preserve">EVETEMENT SOL EN REV DECO 30x60 cm </t>
    </r>
  </si>
  <si>
    <t>BORNE LED POUR ECLAIRARGE EXTERIEUR</t>
  </si>
  <si>
    <t>GRILLES DE PROTECTION GALVANISEE  Y/C PEINTURE TOUTES DIMENSIONS</t>
  </si>
  <si>
    <t xml:space="preserve">BRANCHEMENT AU RESEAU DE LA VILLE   </t>
  </si>
  <si>
    <t>1300. ESPACE VERT</t>
  </si>
  <si>
    <t>TOTAL ESPACE VERT</t>
  </si>
  <si>
    <t xml:space="preserve">1200. AMENAGEMENT EXTERIEUR </t>
  </si>
  <si>
    <t>B - TRAVAUX DE RENFORCEMENT ET REFECTION</t>
  </si>
  <si>
    <t>A/ LES TRAVAUX PREPARATOIRES</t>
  </si>
  <si>
    <t>DÉMOLITION DES MACONNERIES ET CLOISONNEMENT EXISTANT</t>
  </si>
  <si>
    <t>DÉCAPAGE DU COMPLEXE D'ETANCHIETE LÉGÈRE DES SALLES D’EAU EXISTANT</t>
  </si>
  <si>
    <t>REGARD DE SECTION INTERIEURE (1,00 x 1,00) M AVEC TAMPON EN BETON ARME</t>
  </si>
  <si>
    <t>REGARD DE SECTION INTERIEURE (0,80 x 0,80) M AVEC TAMPON EN BETON ARME</t>
  </si>
  <si>
    <t>REGARD DE SECTION INTERIEURE (0,60 x 0,60) M AVEC TAMPON EN BETON ARME</t>
  </si>
  <si>
    <t>REGARD DE SECTION INTERIEURE (0,50 x 0,50) M AVEC TAMPON EN BETON ARME</t>
  </si>
  <si>
    <t xml:space="preserve"> REGARD DE SECTION INTERIEURE (0,40 x 0,40) M AVEC TAMPON EN BETON ARME</t>
  </si>
  <si>
    <t>RAMPE POUR ACCES PMR EP. 13CM Y COMPRIS ACIER</t>
  </si>
  <si>
    <t>PLANCHER EN HOURDIS CORPS CREUX DE 15 + 5 Y/C NERVURES, DALLES DE COMPRESSION ET ACIERS INCLUS</t>
  </si>
  <si>
    <t>PLANCHER EN HOURDIS CORPS CREUX DE 20+5 Y/C NERVURES, DALLES DE COMPRESSION ET ACIERS INCLUS</t>
  </si>
  <si>
    <t>DOUBLE CLOISON EN BRIQUES CREUSES CERAMIQUES (8T+8Y) Y COMPRIS TETE DE DOUBLE CLOISON CREUSES</t>
  </si>
  <si>
    <t>CLOISON SIMPLE EN BRIQUES CREUSES DE 8T (EP=10CM)</t>
  </si>
  <si>
    <t xml:space="preserve">COMPLEXE D’ETANCHEITE BICOUCHE POUR TERRASSES </t>
  </si>
  <si>
    <t>DALLAGE EN BETON DE 10 CM LISSE A L'HELECOPLERE Y/C  UNE COUCHE DE TOUT VENANT DE 20 CM</t>
  </si>
  <si>
    <t xml:space="preserve">PLINTHE  EN COMPACTO DECOUPE LASER </t>
  </si>
  <si>
    <t xml:space="preserve">REVETEMENT MURAL EN CARRELAGE GRES CERAME </t>
  </si>
  <si>
    <t xml:space="preserve">REVETEMENT DE SOL EN CARRELAGE GRES CERAME </t>
  </si>
  <si>
    <t>MARCHE ET CONTRE MARCHE EN GRANITO POLI Y/C PLINTHE</t>
  </si>
  <si>
    <t>MUR RIDEAU EN ALUMINIUM ANODISE TOUTES DIMENSIONS</t>
  </si>
  <si>
    <t>PORTES D'ENTREE EN INOX</t>
  </si>
  <si>
    <t>GARDE CORPS METALLIQUE GALVANISE  Y/C PEINTURE</t>
  </si>
  <si>
    <t>PANNEAUX -SIGNALISATION LUMINEUX</t>
  </si>
  <si>
    <t>ASSISE EN TOUT-VENANT TYPE GNB 0/40, EP=20CM</t>
  </si>
  <si>
    <t>IMPLANTATION DE PALMIER WACHIGTONIEN DE 4M DE HAUTEUR</t>
  </si>
  <si>
    <t>FOURNITUREET IMPLANTATION DE GAZON</t>
  </si>
  <si>
    <t>APPORT ET MISE EN PLACE DE LA TERRE VEGETALE DE 30CM</t>
  </si>
  <si>
    <t>NETTOYAGE ET PREPARATION DU TERRAIN</t>
  </si>
  <si>
    <t xml:space="preserve"> LOGO ET ENSEIGNE </t>
  </si>
  <si>
    <t>PLANCHER EN HOURDIS CORPS CREUX DE 25+5 Y/C NERVURES, DALLES DE COMPRESSION ET ACIERS INCLUS</t>
  </si>
  <si>
    <t>CHATEAU D’EAU EN PVC NOIR DE 5 M3</t>
  </si>
  <si>
    <t>POMPE D’ALIMENTATION EN EAU POTABLE</t>
  </si>
  <si>
    <t>PLUS-VALUE POUR MOTIF DECORATIF</t>
  </si>
  <si>
    <t>PROJECTEUR EN LED 45W 4050LM IP66 60° 4000K</t>
  </si>
  <si>
    <t>INDICATEUR D'ACTION Y COMPRIS CABLAGE</t>
  </si>
  <si>
    <t xml:space="preserve">Appel d'offres n° : </t>
  </si>
  <si>
    <t>BORDEREAUX DES PRIX - DETAIL ESTIMATIF</t>
  </si>
  <si>
    <t xml:space="preserve">OFPPT </t>
  </si>
  <si>
    <t xml:space="preserve"> DIRECTION DU PATRIMOINE</t>
  </si>
  <si>
    <t xml:space="preserve">   DIVISION MAINTENANCE DE BATIMENTS</t>
  </si>
  <si>
    <t>ETANCHEITE AUTOPROTEGEE Y COMPRIS RELEVES</t>
  </si>
  <si>
    <t xml:space="preserve">FAUX-PLAFONDS MODULAIRE AVEC PLAGE PÉRIPHÉRIQUE EN BA 13 Y COMPRIS JOINTS CREUX </t>
  </si>
  <si>
    <t xml:space="preserve">PRE-CABLAGE </t>
  </si>
  <si>
    <t xml:space="preserve">CABLE FO OM4 6 BRINS </t>
  </si>
  <si>
    <t>Objet :TRAVAUX D’AMENAGEMENT ET D’EXTENSION DE L’ISTA BOUJDOUR</t>
  </si>
  <si>
    <t>DÉMOLITION DES BATIMENTS EXISTANTS</t>
  </si>
  <si>
    <t xml:space="preserve"> RENFORCEMENT ET CHEMISAGE DES SEMELLES Y/C FOUILLES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</si>
</sst>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€"/>
    <numFmt numFmtId="165" formatCode="_-* #,##0.00\ _F_-;\-* #,##0.00\ _F_-;_-* &quot;-&quot;??\ _F_-;_-@_-"/>
    <numFmt numFmtId="166" formatCode="#,##0.00;[Red]#,##0.00"/>
    <numFmt numFmtId="167" formatCode="_-* #,##0\ _€_-;\-* #,##0\ _€_-;_-* &quot;-&quot;??\ _€_-;_-@_-"/>
  </numFmts>
  <fonts count="4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color indexed="8"/>
      <name val="Calibri"/>
      <family val="2"/>
    </font>
    <font>
      <b/>
      <sz val="14"/>
      <name val="Times New Roman"/>
      <family val="1"/>
    </font>
    <font>
      <b/>
      <sz val="12"/>
      <color theme="5" tint="-0.249977111117893"/>
      <name val="Times New Roman"/>
      <family val="1"/>
    </font>
    <font>
      <sz val="12"/>
      <color theme="5" tint="-0.249977111117893"/>
      <name val="Arial Narrow"/>
      <family val="2"/>
    </font>
    <font>
      <sz val="11"/>
      <name val="Times New Roman"/>
      <family val="1"/>
    </font>
    <font>
      <sz val="12"/>
      <color theme="1"/>
      <name val="Arial Narrow"/>
      <family val="2"/>
    </font>
    <font>
      <sz val="10"/>
      <name val="Arial"/>
      <family val="2"/>
    </font>
    <font>
      <sz val="10"/>
      <name val="Arial Narrow"/>
      <family val="2"/>
    </font>
    <font>
      <b/>
      <sz val="9"/>
      <name val="Calibri Light"/>
      <family val="1"/>
      <scheme val="major"/>
    </font>
    <font>
      <sz val="8"/>
      <name val="Calibri Light"/>
      <family val="1"/>
      <scheme val="major"/>
    </font>
    <font>
      <sz val="9"/>
      <color indexed="14"/>
      <name val="Calibri Light"/>
      <family val="1"/>
      <scheme val="major"/>
    </font>
    <font>
      <b/>
      <u/>
      <sz val="10"/>
      <color indexed="10"/>
      <name val="Calibri Light"/>
      <family val="1"/>
      <scheme val="major"/>
    </font>
    <font>
      <b/>
      <u/>
      <sz val="10"/>
      <color theme="1"/>
      <name val="Calibri Light"/>
      <family val="1"/>
      <scheme val="major"/>
    </font>
    <font>
      <sz val="10"/>
      <name val="Calibri Light"/>
      <family val="1"/>
      <scheme val="major"/>
    </font>
    <font>
      <sz val="10"/>
      <color indexed="14"/>
      <name val="Calibri Light"/>
      <family val="1"/>
      <scheme val="major"/>
    </font>
    <font>
      <b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Arial Narrow"/>
      <family val="2"/>
    </font>
    <font>
      <b/>
      <sz val="12"/>
      <color rgb="FFFF0000"/>
      <name val="Arial Narrow"/>
      <family val="2"/>
    </font>
    <font>
      <b/>
      <sz val="11"/>
      <name val="Times New Roman"/>
      <family val="1"/>
    </font>
    <font>
      <b/>
      <sz val="11"/>
      <color theme="1"/>
      <name val="Calibri Light"/>
      <family val="1"/>
      <scheme val="major"/>
    </font>
    <font>
      <b/>
      <u/>
      <sz val="14"/>
      <color rgb="FF000000"/>
      <name val="Calibri Light"/>
      <family val="1"/>
      <scheme val="major"/>
    </font>
    <font>
      <b/>
      <sz val="14"/>
      <color theme="1"/>
      <name val="Times New Roman"/>
      <family val="1"/>
    </font>
    <font>
      <b/>
      <sz val="12"/>
      <color theme="1"/>
      <name val="Calibri Light"/>
      <family val="1"/>
      <scheme val="major"/>
    </font>
    <font>
      <sz val="12"/>
      <color theme="1"/>
      <name val="Calibri Light"/>
      <family val="1"/>
      <scheme val="major"/>
    </font>
    <font>
      <b/>
      <sz val="12"/>
      <color rgb="FF000000"/>
      <name val="Times New Roman"/>
      <family val="1"/>
    </font>
    <font>
      <b/>
      <sz val="14"/>
      <color indexed="8"/>
      <name val="Times New Roman"/>
      <family val="1"/>
    </font>
    <font>
      <b/>
      <u/>
      <sz val="16"/>
      <name val="Times New Roman"/>
      <family val="1"/>
    </font>
    <font>
      <b/>
      <sz val="13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3">
    <xf numFmtId="0" fontId="0" fillId="0" borderId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/>
    <xf numFmtId="2" fontId="4" fillId="0" borderId="0" xfId="0" applyNumberFormat="1" applyFont="1"/>
    <xf numFmtId="0" fontId="10" fillId="0" borderId="1" xfId="0" applyFont="1" applyBorder="1" applyAlignment="1">
      <alignment vertical="center" wrapText="1"/>
    </xf>
    <xf numFmtId="43" fontId="9" fillId="2" borderId="1" xfId="8" applyFont="1" applyFill="1" applyBorder="1" applyAlignment="1">
      <alignment horizontal="center" vertical="center"/>
    </xf>
    <xf numFmtId="43" fontId="9" fillId="2" borderId="1" xfId="8" applyFont="1" applyFill="1" applyBorder="1" applyAlignment="1">
      <alignment vertical="center"/>
    </xf>
    <xf numFmtId="1" fontId="9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3" fontId="9" fillId="4" borderId="1" xfId="8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/>
    </xf>
    <xf numFmtId="43" fontId="9" fillId="3" borderId="1" xfId="8" applyFont="1" applyFill="1" applyBorder="1" applyAlignment="1">
      <alignment horizontal="center" vertical="center"/>
    </xf>
    <xf numFmtId="43" fontId="9" fillId="0" borderId="1" xfId="8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1" fontId="9" fillId="2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4" borderId="3" xfId="0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2" fontId="9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vertical="center"/>
    </xf>
    <xf numFmtId="43" fontId="9" fillId="2" borderId="0" xfId="8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2" borderId="0" xfId="0" applyFont="1" applyFill="1" applyAlignment="1">
      <alignment vertical="center"/>
    </xf>
    <xf numFmtId="0" fontId="16" fillId="0" borderId="1" xfId="0" applyFont="1" applyBorder="1" applyAlignment="1">
      <alignment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9" fillId="2" borderId="1" xfId="8" applyNumberFormat="1" applyFont="1" applyFill="1" applyBorder="1" applyAlignment="1">
      <alignment vertical="center"/>
    </xf>
    <xf numFmtId="164" fontId="9" fillId="2" borderId="1" xfId="8" applyNumberFormat="1" applyFont="1" applyFill="1" applyBorder="1" applyAlignment="1">
      <alignment horizontal="center" vertical="center"/>
    </xf>
    <xf numFmtId="164" fontId="9" fillId="0" borderId="1" xfId="8" applyNumberFormat="1" applyFont="1" applyFill="1" applyBorder="1" applyAlignment="1">
      <alignment horizontal="center" vertical="center"/>
    </xf>
    <xf numFmtId="164" fontId="9" fillId="4" borderId="3" xfId="8" applyNumberFormat="1" applyFont="1" applyFill="1" applyBorder="1" applyAlignment="1">
      <alignment vertical="center" wrapText="1"/>
    </xf>
    <xf numFmtId="164" fontId="9" fillId="3" borderId="3" xfId="8" applyNumberFormat="1" applyFont="1" applyFill="1" applyBorder="1" applyAlignment="1">
      <alignment horizontal="center" vertical="center" wrapText="1"/>
    </xf>
    <xf numFmtId="164" fontId="9" fillId="4" borderId="1" xfId="8" applyNumberFormat="1" applyFont="1" applyFill="1" applyBorder="1" applyAlignment="1">
      <alignment vertical="center" wrapText="1"/>
    </xf>
    <xf numFmtId="164" fontId="9" fillId="3" borderId="1" xfId="8" applyNumberFormat="1" applyFont="1" applyFill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/>
    </xf>
    <xf numFmtId="43" fontId="9" fillId="2" borderId="6" xfId="8" applyFont="1" applyFill="1" applyBorder="1" applyAlignment="1">
      <alignment horizontal="center" vertical="center"/>
    </xf>
    <xf numFmtId="43" fontId="9" fillId="4" borderId="6" xfId="8" applyFont="1" applyFill="1" applyBorder="1" applyAlignment="1">
      <alignment horizontal="center" vertical="center"/>
    </xf>
    <xf numFmtId="43" fontId="9" fillId="3" borderId="7" xfId="8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14" fillId="2" borderId="1" xfId="8" applyNumberFormat="1" applyFont="1" applyFill="1" applyBorder="1" applyAlignment="1">
      <alignment horizontal="center" vertical="center"/>
    </xf>
    <xf numFmtId="1" fontId="9" fillId="0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vertical="center"/>
    </xf>
    <xf numFmtId="1" fontId="9" fillId="4" borderId="1" xfId="8" applyNumberFormat="1" applyFont="1" applyFill="1" applyBorder="1" applyAlignment="1">
      <alignment vertical="center" wrapText="1"/>
    </xf>
    <xf numFmtId="1" fontId="9" fillId="3" borderId="1" xfId="8" applyNumberFormat="1" applyFont="1" applyFill="1" applyBorder="1" applyAlignment="1">
      <alignment horizontal="center" vertical="center"/>
    </xf>
    <xf numFmtId="1" fontId="9" fillId="2" borderId="1" xfId="8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center"/>
    </xf>
    <xf numFmtId="1" fontId="5" fillId="0" borderId="0" xfId="0" applyNumberFormat="1" applyFont="1"/>
    <xf numFmtId="0" fontId="16" fillId="2" borderId="1" xfId="0" applyFont="1" applyFill="1" applyBorder="1" applyAlignment="1">
      <alignment vertical="center" wrapText="1"/>
    </xf>
    <xf numFmtId="0" fontId="19" fillId="0" borderId="0" xfId="0" applyFont="1" applyAlignment="1">
      <alignment vertical="center"/>
    </xf>
    <xf numFmtId="1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43" fontId="9" fillId="5" borderId="1" xfId="8" applyFont="1" applyFill="1" applyBorder="1" applyAlignment="1">
      <alignment vertical="center"/>
    </xf>
    <xf numFmtId="1" fontId="14" fillId="5" borderId="1" xfId="8" applyNumberFormat="1" applyFont="1" applyFill="1" applyBorder="1" applyAlignment="1">
      <alignment horizontal="center" vertical="center"/>
    </xf>
    <xf numFmtId="164" fontId="9" fillId="5" borderId="1" xfId="8" applyNumberFormat="1" applyFont="1" applyFill="1" applyBorder="1" applyAlignment="1">
      <alignment vertical="center"/>
    </xf>
    <xf numFmtId="43" fontId="9" fillId="5" borderId="1" xfId="8" applyFont="1" applyFill="1" applyBorder="1" applyAlignment="1">
      <alignment horizontal="center" vertical="center"/>
    </xf>
    <xf numFmtId="164" fontId="9" fillId="0" borderId="1" xfId="8" applyNumberFormat="1" applyFont="1" applyFill="1" applyBorder="1" applyAlignment="1">
      <alignment horizontal="center" vertical="center" wrapText="1"/>
    </xf>
    <xf numFmtId="43" fontId="9" fillId="0" borderId="7" xfId="8" applyFont="1" applyFill="1" applyBorder="1" applyAlignment="1">
      <alignment horizontal="center" vertical="center"/>
    </xf>
    <xf numFmtId="0" fontId="20" fillId="0" borderId="2" xfId="7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1" fillId="0" borderId="8" xfId="7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23" fillId="0" borderId="8" xfId="70" applyFont="1" applyBorder="1" applyAlignment="1">
      <alignment horizontal="center" vertical="center" wrapText="1"/>
    </xf>
    <xf numFmtId="0" fontId="24" fillId="0" borderId="1" xfId="70" applyFont="1" applyBorder="1" applyAlignment="1">
      <alignment horizontal="left" vertical="center" wrapText="1"/>
    </xf>
    <xf numFmtId="4" fontId="25" fillId="2" borderId="1" xfId="70" applyNumberFormat="1" applyFont="1" applyFill="1" applyBorder="1" applyAlignment="1">
      <alignment horizontal="center" vertical="center"/>
    </xf>
    <xf numFmtId="1" fontId="9" fillId="2" borderId="3" xfId="8" applyNumberFormat="1" applyFont="1" applyFill="1" applyBorder="1" applyAlignment="1">
      <alignment horizontal="center" vertical="center"/>
    </xf>
    <xf numFmtId="0" fontId="4" fillId="2" borderId="0" xfId="0" applyFont="1" applyFill="1"/>
    <xf numFmtId="164" fontId="9" fillId="2" borderId="1" xfId="8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65" fontId="26" fillId="2" borderId="2" xfId="72" applyFont="1" applyFill="1" applyBorder="1" applyAlignment="1">
      <alignment horizontal="center" vertical="center"/>
    </xf>
    <xf numFmtId="43" fontId="9" fillId="2" borderId="10" xfId="8" applyFont="1" applyFill="1" applyBorder="1" applyAlignment="1">
      <alignment horizontal="center" vertical="center"/>
    </xf>
    <xf numFmtId="43" fontId="9" fillId="2" borderId="11" xfId="8" applyFont="1" applyFill="1" applyBorder="1" applyAlignment="1">
      <alignment horizontal="center" vertical="center"/>
    </xf>
    <xf numFmtId="0" fontId="20" fillId="2" borderId="2" xfId="70" applyFont="1" applyFill="1" applyBorder="1" applyAlignment="1">
      <alignment horizontal="center" vertical="center"/>
    </xf>
    <xf numFmtId="165" fontId="22" fillId="2" borderId="2" xfId="72" applyFont="1" applyFill="1" applyBorder="1" applyAlignment="1">
      <alignment horizontal="center" vertical="center"/>
    </xf>
    <xf numFmtId="165" fontId="22" fillId="2" borderId="4" xfId="72" applyFont="1" applyFill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43" fontId="28" fillId="2" borderId="1" xfId="8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164" fontId="28" fillId="2" borderId="1" xfId="8" applyNumberFormat="1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4" fontId="31" fillId="2" borderId="1" xfId="0" applyNumberFormat="1" applyFont="1" applyFill="1" applyBorder="1" applyAlignment="1">
      <alignment horizontal="left" vertical="center"/>
    </xf>
    <xf numFmtId="0" fontId="9" fillId="4" borderId="1" xfId="0" applyFont="1" applyFill="1" applyBorder="1" applyAlignment="1">
      <alignment vertical="center"/>
    </xf>
    <xf numFmtId="0" fontId="27" fillId="0" borderId="1" xfId="0" applyFont="1" applyBorder="1" applyAlignment="1">
      <alignment horizontal="center" vertical="center" wrapText="1"/>
    </xf>
    <xf numFmtId="43" fontId="27" fillId="0" borderId="1" xfId="8" applyFont="1" applyFill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164" fontId="27" fillId="2" borderId="1" xfId="8" applyNumberFormat="1" applyFont="1" applyFill="1" applyBorder="1" applyAlignment="1">
      <alignment horizontal="center" vertical="center"/>
    </xf>
    <xf numFmtId="43" fontId="27" fillId="2" borderId="1" xfId="8" applyFont="1" applyFill="1" applyBorder="1" applyAlignment="1">
      <alignment horizontal="center" vertical="center"/>
    </xf>
    <xf numFmtId="1" fontId="27" fillId="2" borderId="1" xfId="0" applyNumberFormat="1" applyFont="1" applyFill="1" applyBorder="1" applyAlignment="1">
      <alignment horizontal="center" vertical="center"/>
    </xf>
    <xf numFmtId="164" fontId="27" fillId="0" borderId="1" xfId="8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0" fontId="35" fillId="0" borderId="0" xfId="0" applyFont="1" applyAlignme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vertical="center"/>
    </xf>
    <xf numFmtId="167" fontId="35" fillId="0" borderId="0" xfId="8" applyNumberFormat="1" applyFont="1" applyAlignment="1">
      <alignment horizontal="left" vertical="center"/>
    </xf>
    <xf numFmtId="43" fontId="36" fillId="0" borderId="0" xfId="8" applyFont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/>
    </xf>
    <xf numFmtId="0" fontId="9" fillId="2" borderId="3" xfId="0" applyFont="1" applyFill="1" applyBorder="1" applyAlignment="1">
      <alignment vertical="center"/>
    </xf>
    <xf numFmtId="0" fontId="31" fillId="0" borderId="0" xfId="0" applyFont="1"/>
    <xf numFmtId="0" fontId="37" fillId="0" borderId="0" xfId="0" applyFont="1"/>
    <xf numFmtId="43" fontId="4" fillId="0" borderId="0" xfId="0" applyNumberFormat="1" applyFont="1"/>
    <xf numFmtId="43" fontId="4" fillId="0" borderId="0" xfId="8" applyFont="1" applyFill="1"/>
    <xf numFmtId="0" fontId="39" fillId="0" borderId="5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4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 wrapText="1"/>
    </xf>
    <xf numFmtId="0" fontId="39" fillId="0" borderId="0" xfId="0" applyFont="1" applyBorder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3" fillId="0" borderId="0" xfId="0" applyFont="1" applyAlignment="1">
      <alignment horizontal="center" vertical="center" wrapText="1"/>
    </xf>
    <xf numFmtId="0" fontId="34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top"/>
    </xf>
    <xf numFmtId="0" fontId="39" fillId="0" borderId="5" xfId="0" applyFont="1" applyBorder="1" applyAlignment="1">
      <alignment horizontal="center" vertical="center"/>
    </xf>
  </cellXfs>
  <cellStyles count="73">
    <cellStyle name="Euro" xfId="1"/>
    <cellStyle name="Euro 2" xfId="2"/>
    <cellStyle name="Euro 2 2" xfId="3"/>
    <cellStyle name="Euro 2 2 2" xfId="21"/>
    <cellStyle name="Euro 2 2 2 2" xfId="22"/>
    <cellStyle name="Euro 2 2 3" xfId="23"/>
    <cellStyle name="Euro 2 2 4" xfId="20"/>
    <cellStyle name="Euro 2 3" xfId="24"/>
    <cellStyle name="Euro 2 3 2" xfId="25"/>
    <cellStyle name="Euro 2 4" xfId="26"/>
    <cellStyle name="Euro 2 5" xfId="19"/>
    <cellStyle name="Euro 3" xfId="4"/>
    <cellStyle name="Euro 3 2" xfId="5"/>
    <cellStyle name="Euro 3 2 2" xfId="29"/>
    <cellStyle name="Euro 3 2 3" xfId="30"/>
    <cellStyle name="Euro 3 2 4" xfId="28"/>
    <cellStyle name="Euro 3 3" xfId="31"/>
    <cellStyle name="Euro 3 4" xfId="32"/>
    <cellStyle name="Euro 3 5" xfId="27"/>
    <cellStyle name="Euro 4" xfId="6"/>
    <cellStyle name="Euro 4 2" xfId="7"/>
    <cellStyle name="Euro 4 2 2" xfId="35"/>
    <cellStyle name="Euro 4 2 3" xfId="34"/>
    <cellStyle name="Euro 4 3" xfId="36"/>
    <cellStyle name="Euro 4 4" xfId="37"/>
    <cellStyle name="Euro 4 5" xfId="33"/>
    <cellStyle name="Euro 5" xfId="38"/>
    <cellStyle name="Euro 6" xfId="39"/>
    <cellStyle name="Euro 7" xfId="18"/>
    <cellStyle name="Milliers" xfId="8" builtinId="3"/>
    <cellStyle name="Milliers 2" xfId="9"/>
    <cellStyle name="Milliers 2 10" xfId="72"/>
    <cellStyle name="Milliers 2 2" xfId="17"/>
    <cellStyle name="Milliers 2 2 2" xfId="42"/>
    <cellStyle name="Milliers 2 2 3" xfId="43"/>
    <cellStyle name="Milliers 2 2 4" xfId="41"/>
    <cellStyle name="Milliers 2 3" xfId="44"/>
    <cellStyle name="Milliers 2 4" xfId="45"/>
    <cellStyle name="Milliers 2 5" xfId="40"/>
    <cellStyle name="Milliers 3" xfId="10"/>
    <cellStyle name="Milliers 3 2" xfId="11"/>
    <cellStyle name="Milliers 3 2 2" xfId="48"/>
    <cellStyle name="Milliers 3 2 2 2" xfId="49"/>
    <cellStyle name="Milliers 3 2 3" xfId="50"/>
    <cellStyle name="Milliers 3 2 4" xfId="47"/>
    <cellStyle name="Milliers 3 3" xfId="51"/>
    <cellStyle name="Milliers 3 3 2" xfId="52"/>
    <cellStyle name="Milliers 3 3 3" xfId="53"/>
    <cellStyle name="Milliers 3 4" xfId="54"/>
    <cellStyle name="Milliers 3 5" xfId="55"/>
    <cellStyle name="Milliers 3 6" xfId="46"/>
    <cellStyle name="Milliers 4" xfId="12"/>
    <cellStyle name="Milliers 4 2" xfId="13"/>
    <cellStyle name="Milliers 4 2 2" xfId="58"/>
    <cellStyle name="Milliers 4 2 3" xfId="59"/>
    <cellStyle name="Milliers 4 2 4" xfId="57"/>
    <cellStyle name="Milliers 4 3" xfId="60"/>
    <cellStyle name="Milliers 4 4" xfId="61"/>
    <cellStyle name="Milliers 4 5" xfId="56"/>
    <cellStyle name="Milliers 5" xfId="14"/>
    <cellStyle name="Milliers 5 2" xfId="15"/>
    <cellStyle name="Milliers 5 2 2" xfId="64"/>
    <cellStyle name="Milliers 5 2 3" xfId="63"/>
    <cellStyle name="Milliers 5 3" xfId="65"/>
    <cellStyle name="Milliers 5 4" xfId="62"/>
    <cellStyle name="Milliers 6" xfId="66"/>
    <cellStyle name="Milliers 7" xfId="67"/>
    <cellStyle name="Normal" xfId="0" builtinId="0"/>
    <cellStyle name="Normal 2" xfId="16"/>
    <cellStyle name="Normal 2 2" xfId="69"/>
    <cellStyle name="Normal 2 2 10" xfId="70"/>
    <cellStyle name="Normal 2 3" xfId="68"/>
    <cellStyle name="Normal 4" xfId="71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4486275</xdr:colOff>
          <xdr:row>0</xdr:row>
          <xdr:rowOff>28575</xdr:rowOff>
        </xdr:from>
        <xdr:to>
          <xdr:col>2</xdr:col>
          <xdr:colOff>152400</xdr:colOff>
          <xdr:row>1</xdr:row>
          <xdr:rowOff>257175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BD375"/>
  <sheetViews>
    <sheetView tabSelected="1" view="pageBreakPreview" zoomScale="85" zoomScaleNormal="70" zoomScaleSheetLayoutView="85" workbookViewId="0">
      <selection activeCell="D11" sqref="D11"/>
    </sheetView>
  </sheetViews>
  <sheetFormatPr baseColWidth="10" defaultColWidth="11.42578125" defaultRowHeight="21.75" customHeight="1" x14ac:dyDescent="0.25"/>
  <cols>
    <col min="1" max="1" width="8.28515625" style="18" customWidth="1"/>
    <col min="2" max="2" width="79.140625" style="1" customWidth="1"/>
    <col min="3" max="3" width="8.7109375" style="3" customWidth="1"/>
    <col min="4" max="4" width="18.7109375" style="50" customWidth="1"/>
    <col min="5" max="5" width="18.85546875" style="38" customWidth="1"/>
    <col min="6" max="6" width="31" style="4" customWidth="1"/>
    <col min="7" max="7" width="22.85546875" style="1" customWidth="1"/>
    <col min="8" max="8" width="17.42578125" style="1" customWidth="1"/>
    <col min="9" max="9" width="11.42578125" style="1"/>
    <col min="10" max="10" width="23.140625" style="1" customWidth="1"/>
    <col min="11" max="16384" width="11.42578125" style="1"/>
  </cols>
  <sheetData>
    <row r="2" spans="1:56" ht="48" customHeight="1" x14ac:dyDescent="0.25">
      <c r="A2" s="131" t="s">
        <v>376</v>
      </c>
      <c r="B2" s="131"/>
      <c r="C2" s="131"/>
      <c r="D2" s="131"/>
      <c r="E2" s="131"/>
      <c r="F2" s="131"/>
    </row>
    <row r="3" spans="1:56" ht="29.45" customHeight="1" x14ac:dyDescent="0.25">
      <c r="A3" s="93"/>
      <c r="B3" s="94"/>
      <c r="C3" s="95"/>
      <c r="D3" s="96"/>
      <c r="E3" s="97"/>
      <c r="F3" s="97"/>
    </row>
    <row r="4" spans="1:56" ht="31.5" customHeight="1" x14ac:dyDescent="0.25">
      <c r="A4" s="132" t="s">
        <v>368</v>
      </c>
      <c r="B4" s="132"/>
      <c r="C4" s="132"/>
      <c r="D4" s="132"/>
      <c r="E4" s="132"/>
      <c r="F4" s="132"/>
    </row>
    <row r="5" spans="1:56" ht="31.5" customHeight="1" x14ac:dyDescent="0.25">
      <c r="A5" s="109"/>
      <c r="B5" s="109"/>
      <c r="C5" s="109"/>
      <c r="D5" s="109"/>
      <c r="E5" s="109"/>
      <c r="F5" s="109"/>
    </row>
    <row r="6" spans="1:56" s="2" customFormat="1" ht="30" customHeight="1" x14ac:dyDescent="0.2">
      <c r="A6" s="98" t="s">
        <v>2</v>
      </c>
      <c r="B6" s="99" t="s">
        <v>1</v>
      </c>
      <c r="C6" s="100" t="s">
        <v>38</v>
      </c>
      <c r="D6" s="101" t="s">
        <v>37</v>
      </c>
      <c r="E6" s="102" t="s">
        <v>3</v>
      </c>
      <c r="F6" s="103" t="s">
        <v>54</v>
      </c>
    </row>
    <row r="7" spans="1:56" s="2" customFormat="1" ht="21.75" customHeight="1" x14ac:dyDescent="0.2">
      <c r="A7" s="11"/>
      <c r="B7" s="12" t="s">
        <v>18</v>
      </c>
      <c r="C7" s="20"/>
      <c r="D7" s="42"/>
      <c r="E7" s="30"/>
      <c r="F7" s="21"/>
    </row>
    <row r="8" spans="1:56" s="15" customFormat="1" ht="21.75" customHeight="1" x14ac:dyDescent="0.2">
      <c r="A8" s="53"/>
      <c r="B8" s="54" t="s">
        <v>332</v>
      </c>
      <c r="C8" s="55"/>
      <c r="D8" s="56"/>
      <c r="E8" s="57"/>
      <c r="F8" s="58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</row>
    <row r="9" spans="1:56" s="2" customFormat="1" ht="21.75" customHeight="1" x14ac:dyDescent="0.2">
      <c r="A9" s="24">
        <f>100+1</f>
        <v>101</v>
      </c>
      <c r="B9" s="29" t="s">
        <v>377</v>
      </c>
      <c r="C9" s="14" t="s">
        <v>10</v>
      </c>
      <c r="D9" s="8">
        <v>110</v>
      </c>
      <c r="E9" s="32"/>
      <c r="F9" s="6"/>
    </row>
    <row r="10" spans="1:56" s="2" customFormat="1" ht="36.75" customHeight="1" x14ac:dyDescent="0.2">
      <c r="A10" s="85">
        <f t="shared" ref="A10:A18" si="0">A9+1</f>
        <v>102</v>
      </c>
      <c r="B10" s="9" t="s">
        <v>333</v>
      </c>
      <c r="C10" s="86" t="s">
        <v>10</v>
      </c>
      <c r="D10" s="87">
        <v>110</v>
      </c>
      <c r="E10" s="88"/>
      <c r="F10" s="89"/>
    </row>
    <row r="11" spans="1:56" s="2" customFormat="1" ht="36.75" customHeight="1" x14ac:dyDescent="0.2">
      <c r="A11" s="85">
        <f t="shared" si="0"/>
        <v>103</v>
      </c>
      <c r="B11" s="9" t="s">
        <v>134</v>
      </c>
      <c r="C11" s="86" t="s">
        <v>10</v>
      </c>
      <c r="D11" s="90">
        <v>1067</v>
      </c>
      <c r="E11" s="91"/>
      <c r="F11" s="86"/>
    </row>
    <row r="12" spans="1:56" s="15" customFormat="1" ht="35.25" customHeight="1" x14ac:dyDescent="0.2">
      <c r="A12" s="92">
        <f t="shared" si="0"/>
        <v>104</v>
      </c>
      <c r="B12" s="64" t="s">
        <v>334</v>
      </c>
      <c r="C12" s="89" t="s">
        <v>10</v>
      </c>
      <c r="D12" s="90">
        <v>15</v>
      </c>
      <c r="E12" s="88"/>
      <c r="F12" s="89"/>
    </row>
    <row r="13" spans="1:56" s="2" customFormat="1" ht="33.75" customHeight="1" x14ac:dyDescent="0.2">
      <c r="A13" s="85">
        <f t="shared" si="0"/>
        <v>105</v>
      </c>
      <c r="B13" s="9" t="s">
        <v>141</v>
      </c>
      <c r="C13" s="89" t="s">
        <v>13</v>
      </c>
      <c r="D13" s="87">
        <v>1</v>
      </c>
      <c r="E13" s="88"/>
      <c r="F13" s="89"/>
      <c r="O13"/>
    </row>
    <row r="14" spans="1:56" s="2" customFormat="1" ht="21.75" customHeight="1" x14ac:dyDescent="0.2">
      <c r="A14" s="85">
        <f t="shared" si="0"/>
        <v>106</v>
      </c>
      <c r="B14" s="9" t="s">
        <v>136</v>
      </c>
      <c r="C14" s="89" t="s">
        <v>10</v>
      </c>
      <c r="D14" s="87">
        <v>80</v>
      </c>
      <c r="E14" s="88"/>
      <c r="F14" s="89"/>
    </row>
    <row r="15" spans="1:56" s="2" customFormat="1" ht="21.75" customHeight="1" x14ac:dyDescent="0.2">
      <c r="A15" s="85">
        <f t="shared" si="0"/>
        <v>107</v>
      </c>
      <c r="B15" s="9" t="s">
        <v>153</v>
      </c>
      <c r="C15" s="89" t="s">
        <v>10</v>
      </c>
      <c r="D15" s="90">
        <v>1200</v>
      </c>
      <c r="E15" s="88"/>
      <c r="F15" s="89"/>
    </row>
    <row r="16" spans="1:56" s="2" customFormat="1" ht="21.75" customHeight="1" x14ac:dyDescent="0.2">
      <c r="A16" s="85">
        <f t="shared" si="0"/>
        <v>108</v>
      </c>
      <c r="B16" s="9" t="s">
        <v>135</v>
      </c>
      <c r="C16" s="89" t="s">
        <v>10</v>
      </c>
      <c r="D16" s="87">
        <v>100</v>
      </c>
      <c r="E16" s="91"/>
      <c r="F16" s="89"/>
    </row>
    <row r="17" spans="1:56" s="2" customFormat="1" ht="21.75" customHeight="1" x14ac:dyDescent="0.2">
      <c r="A17" s="85">
        <f t="shared" si="0"/>
        <v>109</v>
      </c>
      <c r="B17" s="9" t="s">
        <v>139</v>
      </c>
      <c r="C17" s="89" t="s">
        <v>13</v>
      </c>
      <c r="D17" s="87">
        <v>1</v>
      </c>
      <c r="E17" s="88"/>
      <c r="F17" s="89"/>
    </row>
    <row r="18" spans="1:56" s="2" customFormat="1" ht="21.75" customHeight="1" x14ac:dyDescent="0.2">
      <c r="A18" s="85">
        <f t="shared" si="0"/>
        <v>110</v>
      </c>
      <c r="B18" s="9" t="s">
        <v>140</v>
      </c>
      <c r="C18" s="89" t="s">
        <v>13</v>
      </c>
      <c r="D18" s="87">
        <v>1</v>
      </c>
      <c r="E18" s="88"/>
      <c r="F18" s="89"/>
    </row>
    <row r="19" spans="1:56" s="15" customFormat="1" ht="21.75" customHeight="1" x14ac:dyDescent="0.2">
      <c r="A19" s="53"/>
      <c r="B19" s="54" t="s">
        <v>331</v>
      </c>
      <c r="C19" s="55"/>
      <c r="D19" s="56"/>
      <c r="E19" s="57"/>
      <c r="F19" s="58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</row>
    <row r="20" spans="1:56" s="27" customFormat="1" ht="33" customHeight="1" x14ac:dyDescent="0.2">
      <c r="A20" s="8">
        <f>A18+1</f>
        <v>111</v>
      </c>
      <c r="B20" s="29" t="s">
        <v>260</v>
      </c>
      <c r="C20" s="6" t="s">
        <v>4</v>
      </c>
      <c r="D20" s="44">
        <v>150</v>
      </c>
      <c r="E20" s="32"/>
      <c r="F20" s="6"/>
    </row>
    <row r="21" spans="1:56" s="28" customFormat="1" ht="24.75" customHeight="1" x14ac:dyDescent="0.2">
      <c r="A21" s="8">
        <f>+A20+1</f>
        <v>112</v>
      </c>
      <c r="B21" s="29" t="s">
        <v>378</v>
      </c>
      <c r="C21" s="6" t="s">
        <v>0</v>
      </c>
      <c r="D21" s="44">
        <v>33</v>
      </c>
      <c r="E21" s="32"/>
      <c r="F21" s="6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7"/>
      <c r="AR21" s="27"/>
      <c r="AS21" s="27"/>
      <c r="AT21" s="27"/>
      <c r="AU21" s="27"/>
      <c r="AV21" s="27"/>
      <c r="AW21" s="27"/>
      <c r="AX21" s="27"/>
      <c r="AY21" s="27"/>
      <c r="AZ21" s="27"/>
      <c r="BA21" s="27"/>
      <c r="BB21" s="27"/>
      <c r="BC21" s="27"/>
      <c r="BD21" s="27"/>
    </row>
    <row r="22" spans="1:56" s="2" customFormat="1" ht="36" customHeight="1" x14ac:dyDescent="0.2">
      <c r="A22" s="71">
        <f>A21+1</f>
        <v>113</v>
      </c>
      <c r="B22" s="51" t="s">
        <v>137</v>
      </c>
      <c r="C22" s="6" t="s">
        <v>4</v>
      </c>
      <c r="D22" s="17">
        <v>300</v>
      </c>
      <c r="E22" s="32"/>
      <c r="F22" s="6"/>
    </row>
    <row r="23" spans="1:56" s="2" customFormat="1" ht="21.75" customHeight="1" x14ac:dyDescent="0.2">
      <c r="A23" s="71">
        <f>A22+1</f>
        <v>114</v>
      </c>
      <c r="B23" s="51" t="s">
        <v>138</v>
      </c>
      <c r="C23" s="6" t="s">
        <v>10</v>
      </c>
      <c r="D23" s="87">
        <v>300</v>
      </c>
      <c r="E23" s="32"/>
      <c r="F23" s="6"/>
    </row>
    <row r="24" spans="1:56" s="15" customFormat="1" ht="21.75" customHeight="1" x14ac:dyDescent="0.2">
      <c r="A24" s="53"/>
      <c r="B24" s="54" t="s">
        <v>261</v>
      </c>
      <c r="C24" s="55"/>
      <c r="D24" s="56"/>
      <c r="E24" s="57"/>
      <c r="F24" s="58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</row>
    <row r="25" spans="1:56" s="27" customFormat="1" ht="33" customHeight="1" x14ac:dyDescent="0.2">
      <c r="A25" s="8">
        <f>+A23+1</f>
        <v>115</v>
      </c>
      <c r="B25" s="29" t="s">
        <v>142</v>
      </c>
      <c r="C25" s="6" t="s">
        <v>11</v>
      </c>
      <c r="D25" s="44">
        <v>250</v>
      </c>
      <c r="E25" s="32"/>
      <c r="F25" s="6"/>
    </row>
    <row r="26" spans="1:56" s="28" customFormat="1" ht="24.75" customHeight="1" x14ac:dyDescent="0.2">
      <c r="A26" s="8">
        <f>+A25+1</f>
        <v>116</v>
      </c>
      <c r="B26" s="29" t="s">
        <v>5</v>
      </c>
      <c r="C26" s="6" t="s">
        <v>11</v>
      </c>
      <c r="D26" s="44">
        <v>250</v>
      </c>
      <c r="E26" s="32"/>
      <c r="F26" s="6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</row>
    <row r="27" spans="1:56" s="28" customFormat="1" ht="24.75" customHeight="1" x14ac:dyDescent="0.2">
      <c r="A27" s="8">
        <f>+A26+1</f>
        <v>117</v>
      </c>
      <c r="B27" s="29" t="s">
        <v>7</v>
      </c>
      <c r="C27" s="6" t="s">
        <v>11</v>
      </c>
      <c r="D27" s="44">
        <v>150</v>
      </c>
      <c r="E27" s="32"/>
      <c r="F27" s="6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</row>
    <row r="28" spans="1:56" s="15" customFormat="1" ht="21.75" customHeight="1" x14ac:dyDescent="0.2">
      <c r="A28" s="53"/>
      <c r="B28" s="54" t="s">
        <v>262</v>
      </c>
      <c r="C28" s="55"/>
      <c r="D28" s="56"/>
      <c r="E28" s="57"/>
      <c r="F28" s="5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28" customFormat="1" ht="24.75" customHeight="1" x14ac:dyDescent="0.2">
      <c r="A29" s="17">
        <f>+A27+1</f>
        <v>118</v>
      </c>
      <c r="B29" s="29" t="s">
        <v>6</v>
      </c>
      <c r="C29" s="6" t="s">
        <v>11</v>
      </c>
      <c r="D29" s="44">
        <v>30</v>
      </c>
      <c r="E29" s="32"/>
      <c r="F29" s="6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</row>
    <row r="30" spans="1:56" s="28" customFormat="1" ht="24.75" customHeight="1" x14ac:dyDescent="0.2">
      <c r="A30" s="17">
        <f>+A29+1</f>
        <v>119</v>
      </c>
      <c r="B30" s="29" t="s">
        <v>15</v>
      </c>
      <c r="C30" s="6" t="s">
        <v>11</v>
      </c>
      <c r="D30" s="44">
        <v>5</v>
      </c>
      <c r="E30" s="32"/>
      <c r="F30" s="6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</row>
    <row r="31" spans="1:56" s="28" customFormat="1" ht="24.75" customHeight="1" x14ac:dyDescent="0.2">
      <c r="A31" s="17">
        <f>+A30+1</f>
        <v>120</v>
      </c>
      <c r="B31" s="29" t="s">
        <v>127</v>
      </c>
      <c r="C31" s="6" t="s">
        <v>11</v>
      </c>
      <c r="D31" s="44">
        <v>125</v>
      </c>
      <c r="E31" s="32"/>
      <c r="F31" s="6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</row>
    <row r="32" spans="1:56" s="28" customFormat="1" ht="24.75" customHeight="1" x14ac:dyDescent="0.2">
      <c r="A32" s="17">
        <f>+A31+1</f>
        <v>121</v>
      </c>
      <c r="B32" s="29" t="s">
        <v>12</v>
      </c>
      <c r="C32" s="6" t="s">
        <v>52</v>
      </c>
      <c r="D32" s="44">
        <v>12500</v>
      </c>
      <c r="E32" s="32"/>
      <c r="F32" s="6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</row>
    <row r="33" spans="1:56" s="28" customFormat="1" ht="24.75" customHeight="1" x14ac:dyDescent="0.2">
      <c r="A33" s="17">
        <f>+A32+1</f>
        <v>122</v>
      </c>
      <c r="B33" s="51" t="s">
        <v>14</v>
      </c>
      <c r="C33" s="6" t="s">
        <v>13</v>
      </c>
      <c r="D33" s="48">
        <v>1</v>
      </c>
      <c r="E33" s="32"/>
      <c r="F33" s="6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</row>
    <row r="34" spans="1:56" s="28" customFormat="1" ht="24.75" customHeight="1" x14ac:dyDescent="0.2">
      <c r="A34" s="17">
        <f>+A33+1</f>
        <v>123</v>
      </c>
      <c r="B34" s="29" t="s">
        <v>55</v>
      </c>
      <c r="C34" s="6" t="s">
        <v>10</v>
      </c>
      <c r="D34" s="44">
        <v>100</v>
      </c>
      <c r="E34" s="32"/>
      <c r="F34" s="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</row>
    <row r="35" spans="1:56" s="15" customFormat="1" ht="21.75" customHeight="1" x14ac:dyDescent="0.2">
      <c r="A35" s="53"/>
      <c r="B35" s="54" t="s">
        <v>263</v>
      </c>
      <c r="C35" s="55"/>
      <c r="D35" s="56"/>
      <c r="E35" s="57"/>
      <c r="F35" s="57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</row>
    <row r="36" spans="1:56" s="16" customFormat="1" ht="21.75" customHeight="1" x14ac:dyDescent="0.2">
      <c r="A36" s="17"/>
      <c r="B36" s="22" t="s">
        <v>42</v>
      </c>
      <c r="C36" s="7"/>
      <c r="D36" s="43"/>
      <c r="E36" s="81"/>
      <c r="F36" s="79"/>
      <c r="G36" s="80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</row>
    <row r="37" spans="1:56" s="16" customFormat="1" ht="21.75" customHeight="1" x14ac:dyDescent="0.2">
      <c r="A37" s="17">
        <f>A34+1</f>
        <v>124</v>
      </c>
      <c r="B37" s="29" t="s">
        <v>239</v>
      </c>
      <c r="C37" s="6" t="s">
        <v>4</v>
      </c>
      <c r="D37" s="44">
        <v>5</v>
      </c>
      <c r="E37" s="32"/>
      <c r="F37" s="6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</row>
    <row r="38" spans="1:56" s="28" customFormat="1" ht="24.75" customHeight="1" x14ac:dyDescent="0.2">
      <c r="A38" s="17">
        <f>+A37+1</f>
        <v>125</v>
      </c>
      <c r="B38" s="29" t="s">
        <v>240</v>
      </c>
      <c r="C38" s="6" t="s">
        <v>4</v>
      </c>
      <c r="D38" s="44">
        <v>30</v>
      </c>
      <c r="E38" s="32"/>
      <c r="F38" s="6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</row>
    <row r="39" spans="1:56" s="28" customFormat="1" ht="24.75" customHeight="1" x14ac:dyDescent="0.2">
      <c r="A39" s="17">
        <f>+A38+1</f>
        <v>126</v>
      </c>
      <c r="B39" s="29" t="s">
        <v>241</v>
      </c>
      <c r="C39" s="6" t="s">
        <v>4</v>
      </c>
      <c r="D39" s="44">
        <v>150</v>
      </c>
      <c r="E39" s="32"/>
      <c r="F39" s="6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</row>
    <row r="40" spans="1:56" s="28" customFormat="1" ht="24.75" customHeight="1" x14ac:dyDescent="0.2">
      <c r="A40" s="17">
        <f>+A39+1</f>
        <v>127</v>
      </c>
      <c r="B40" s="29" t="s">
        <v>242</v>
      </c>
      <c r="C40" s="6" t="s">
        <v>4</v>
      </c>
      <c r="D40" s="44">
        <v>290</v>
      </c>
      <c r="E40" s="32"/>
      <c r="F40" s="6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</row>
    <row r="41" spans="1:56" s="16" customFormat="1" ht="21.75" customHeight="1" x14ac:dyDescent="0.2">
      <c r="A41" s="8"/>
      <c r="B41" s="22" t="s">
        <v>43</v>
      </c>
      <c r="C41" s="7"/>
      <c r="D41" s="45"/>
      <c r="E41" s="7"/>
      <c r="F41" s="6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56" s="28" customFormat="1" ht="34.5" customHeight="1" x14ac:dyDescent="0.2">
      <c r="A42" s="17">
        <f>+A40+1</f>
        <v>128</v>
      </c>
      <c r="B42" s="29" t="s">
        <v>221</v>
      </c>
      <c r="C42" s="6" t="s">
        <v>0</v>
      </c>
      <c r="D42" s="44">
        <v>2</v>
      </c>
      <c r="E42" s="32"/>
      <c r="F42" s="6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</row>
    <row r="43" spans="1:56" s="28" customFormat="1" ht="34.5" customHeight="1" x14ac:dyDescent="0.2">
      <c r="A43" s="17">
        <f t="shared" ref="A43:A51" si="1">+A42+1</f>
        <v>129</v>
      </c>
      <c r="B43" s="29" t="s">
        <v>335</v>
      </c>
      <c r="C43" s="6" t="s">
        <v>0</v>
      </c>
      <c r="D43" s="44">
        <v>2</v>
      </c>
      <c r="E43" s="32"/>
      <c r="F43" s="6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</row>
    <row r="44" spans="1:56" s="28" customFormat="1" ht="34.5" customHeight="1" x14ac:dyDescent="0.2">
      <c r="A44" s="17">
        <f t="shared" si="1"/>
        <v>130</v>
      </c>
      <c r="B44" s="29" t="s">
        <v>336</v>
      </c>
      <c r="C44" s="6" t="s">
        <v>0</v>
      </c>
      <c r="D44" s="44">
        <v>2</v>
      </c>
      <c r="E44" s="32"/>
      <c r="F44" s="6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</row>
    <row r="45" spans="1:56" s="28" customFormat="1" ht="34.5" customHeight="1" x14ac:dyDescent="0.2">
      <c r="A45" s="17">
        <f t="shared" si="1"/>
        <v>131</v>
      </c>
      <c r="B45" s="29" t="s">
        <v>337</v>
      </c>
      <c r="C45" s="6" t="s">
        <v>0</v>
      </c>
      <c r="D45" s="44">
        <v>4</v>
      </c>
      <c r="E45" s="32"/>
      <c r="F45" s="6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</row>
    <row r="46" spans="1:56" s="28" customFormat="1" ht="34.5" customHeight="1" x14ac:dyDescent="0.2">
      <c r="A46" s="17">
        <f t="shared" si="1"/>
        <v>132</v>
      </c>
      <c r="B46" s="29" t="s">
        <v>338</v>
      </c>
      <c r="C46" s="6" t="s">
        <v>0</v>
      </c>
      <c r="D46" s="44">
        <v>33</v>
      </c>
      <c r="E46" s="32"/>
      <c r="F46" s="6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</row>
    <row r="47" spans="1:56" s="28" customFormat="1" ht="34.5" customHeight="1" x14ac:dyDescent="0.2">
      <c r="A47" s="17">
        <f t="shared" si="1"/>
        <v>133</v>
      </c>
      <c r="B47" s="29" t="s">
        <v>339</v>
      </c>
      <c r="C47" s="6" t="s">
        <v>0</v>
      </c>
      <c r="D47" s="44">
        <v>35</v>
      </c>
      <c r="E47" s="32"/>
      <c r="F47" s="6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</row>
    <row r="48" spans="1:56" s="28" customFormat="1" ht="24.75" customHeight="1" x14ac:dyDescent="0.2">
      <c r="A48" s="17">
        <f t="shared" si="1"/>
        <v>134</v>
      </c>
      <c r="B48" s="29" t="s">
        <v>125</v>
      </c>
      <c r="C48" s="6" t="s">
        <v>0</v>
      </c>
      <c r="D48" s="44">
        <v>11</v>
      </c>
      <c r="E48" s="32"/>
      <c r="F48" s="6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</row>
    <row r="49" spans="1:56" s="28" customFormat="1" ht="24.75" customHeight="1" x14ac:dyDescent="0.2">
      <c r="A49" s="17">
        <f t="shared" si="1"/>
        <v>135</v>
      </c>
      <c r="B49" s="29" t="s">
        <v>222</v>
      </c>
      <c r="C49" s="6" t="s">
        <v>4</v>
      </c>
      <c r="D49" s="44">
        <v>10</v>
      </c>
      <c r="E49" s="32"/>
      <c r="F49" s="6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</row>
    <row r="50" spans="1:56" s="28" customFormat="1" ht="24.75" customHeight="1" x14ac:dyDescent="0.2">
      <c r="A50" s="17">
        <f t="shared" si="1"/>
        <v>136</v>
      </c>
      <c r="B50" s="29" t="s">
        <v>105</v>
      </c>
      <c r="C50" s="6" t="s">
        <v>4</v>
      </c>
      <c r="D50" s="44">
        <v>30</v>
      </c>
      <c r="E50" s="32"/>
      <c r="F50" s="6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</row>
    <row r="51" spans="1:56" s="15" customFormat="1" ht="24.75" customHeight="1" x14ac:dyDescent="0.2">
      <c r="A51" s="17">
        <f t="shared" si="1"/>
        <v>137</v>
      </c>
      <c r="B51" s="29" t="s">
        <v>327</v>
      </c>
      <c r="C51" s="6" t="s">
        <v>13</v>
      </c>
      <c r="D51" s="44">
        <v>2</v>
      </c>
      <c r="E51" s="32"/>
      <c r="F51" s="6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</row>
    <row r="52" spans="1:56" s="15" customFormat="1" ht="21.75" customHeight="1" x14ac:dyDescent="0.2">
      <c r="A52" s="53"/>
      <c r="B52" s="54" t="s">
        <v>264</v>
      </c>
      <c r="C52" s="55"/>
      <c r="D52" s="56"/>
      <c r="E52" s="57"/>
      <c r="F52" s="58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</row>
    <row r="53" spans="1:56" s="28" customFormat="1" ht="24.75" customHeight="1" x14ac:dyDescent="0.2">
      <c r="A53" s="17">
        <f>+A51+1</f>
        <v>138</v>
      </c>
      <c r="B53" s="29" t="s">
        <v>56</v>
      </c>
      <c r="C53" s="6" t="s">
        <v>10</v>
      </c>
      <c r="D53" s="44">
        <v>850</v>
      </c>
      <c r="E53" s="33"/>
      <c r="F53" s="6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</row>
    <row r="54" spans="1:56" s="28" customFormat="1" ht="24.75" customHeight="1" x14ac:dyDescent="0.2">
      <c r="A54" s="17">
        <f>+A53+1</f>
        <v>139</v>
      </c>
      <c r="B54" s="29" t="s">
        <v>57</v>
      </c>
      <c r="C54" s="6" t="s">
        <v>10</v>
      </c>
      <c r="D54" s="44">
        <v>580</v>
      </c>
      <c r="E54" s="33"/>
      <c r="F54" s="6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</row>
    <row r="55" spans="1:56" s="28" customFormat="1" ht="24.75" customHeight="1" x14ac:dyDescent="0.2">
      <c r="A55" s="17">
        <f>+A54+1</f>
        <v>140</v>
      </c>
      <c r="B55" s="29" t="s">
        <v>160</v>
      </c>
      <c r="C55" s="6" t="s">
        <v>10</v>
      </c>
      <c r="D55" s="44">
        <v>280</v>
      </c>
      <c r="E55" s="33"/>
      <c r="F55" s="6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</row>
    <row r="56" spans="1:56" s="28" customFormat="1" ht="24.75" customHeight="1" x14ac:dyDescent="0.2">
      <c r="A56" s="17">
        <f>+A55+1</f>
        <v>141</v>
      </c>
      <c r="B56" s="29" t="s">
        <v>340</v>
      </c>
      <c r="C56" s="6" t="s">
        <v>10</v>
      </c>
      <c r="D56" s="44">
        <v>17</v>
      </c>
      <c r="E56" s="33"/>
      <c r="F56" s="6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</row>
    <row r="57" spans="1:56" s="15" customFormat="1" ht="21.75" customHeight="1" x14ac:dyDescent="0.2">
      <c r="A57" s="53"/>
      <c r="B57" s="54" t="s">
        <v>265</v>
      </c>
      <c r="C57" s="55"/>
      <c r="D57" s="56"/>
      <c r="E57" s="57"/>
      <c r="F57" s="58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</row>
    <row r="58" spans="1:56" s="28" customFormat="1" ht="24.75" customHeight="1" x14ac:dyDescent="0.2">
      <c r="A58" s="17">
        <f>A56+1</f>
        <v>142</v>
      </c>
      <c r="B58" s="29" t="s">
        <v>128</v>
      </c>
      <c r="C58" s="6" t="s">
        <v>11</v>
      </c>
      <c r="D58" s="44">
        <v>335</v>
      </c>
      <c r="E58" s="32"/>
      <c r="F58" s="6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</row>
    <row r="59" spans="1:56" s="28" customFormat="1" ht="24.75" customHeight="1" x14ac:dyDescent="0.2">
      <c r="A59" s="17">
        <f>+A58+1</f>
        <v>143</v>
      </c>
      <c r="B59" s="29" t="s">
        <v>108</v>
      </c>
      <c r="C59" s="6" t="s">
        <v>52</v>
      </c>
      <c r="D59" s="44">
        <f>+D58*130</f>
        <v>43550</v>
      </c>
      <c r="E59" s="32"/>
      <c r="F59" s="6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</row>
    <row r="60" spans="1:56" s="28" customFormat="1" ht="40.5" customHeight="1" x14ac:dyDescent="0.2">
      <c r="A60" s="17">
        <f>+A59+1</f>
        <v>144</v>
      </c>
      <c r="B60" s="29" t="s">
        <v>341</v>
      </c>
      <c r="C60" s="6" t="s">
        <v>10</v>
      </c>
      <c r="D60" s="44">
        <v>130</v>
      </c>
      <c r="E60" s="32"/>
      <c r="F60" s="6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</row>
    <row r="61" spans="1:56" s="28" customFormat="1" ht="32.25" customHeight="1" x14ac:dyDescent="0.2">
      <c r="A61" s="17">
        <f>+A60+1</f>
        <v>145</v>
      </c>
      <c r="B61" s="29" t="s">
        <v>342</v>
      </c>
      <c r="C61" s="6" t="s">
        <v>10</v>
      </c>
      <c r="D61" s="44">
        <v>320</v>
      </c>
      <c r="E61" s="32"/>
      <c r="F61" s="6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</row>
    <row r="62" spans="1:56" s="28" customFormat="1" ht="49.5" customHeight="1" x14ac:dyDescent="0.2">
      <c r="A62" s="17">
        <f>A61+1</f>
        <v>146</v>
      </c>
      <c r="B62" s="51" t="s">
        <v>361</v>
      </c>
      <c r="C62" s="6" t="s">
        <v>10</v>
      </c>
      <c r="D62" s="44">
        <v>790</v>
      </c>
      <c r="E62" s="32"/>
      <c r="F62" s="6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</row>
    <row r="63" spans="1:56" s="28" customFormat="1" ht="38.25" customHeight="1" x14ac:dyDescent="0.2">
      <c r="A63" s="17">
        <f>+A62+1</f>
        <v>147</v>
      </c>
      <c r="B63" s="29" t="s">
        <v>129</v>
      </c>
      <c r="C63" s="6" t="s">
        <v>10</v>
      </c>
      <c r="D63" s="44">
        <v>241</v>
      </c>
      <c r="E63" s="33"/>
      <c r="F63" s="6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</row>
    <row r="64" spans="1:56" s="15" customFormat="1" ht="21.75" customHeight="1" x14ac:dyDescent="0.2">
      <c r="A64" s="53"/>
      <c r="B64" s="54" t="s">
        <v>266</v>
      </c>
      <c r="C64" s="55"/>
      <c r="D64" s="56"/>
      <c r="E64" s="57"/>
      <c r="F64" s="58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</row>
    <row r="65" spans="1:56" s="28" customFormat="1" ht="35.25" customHeight="1" x14ac:dyDescent="0.2">
      <c r="A65" s="17">
        <f>+A63+1</f>
        <v>148</v>
      </c>
      <c r="B65" s="51" t="s">
        <v>343</v>
      </c>
      <c r="C65" s="6" t="s">
        <v>10</v>
      </c>
      <c r="D65" s="48">
        <v>1430</v>
      </c>
      <c r="E65" s="32"/>
      <c r="F65" s="6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</row>
    <row r="66" spans="1:56" s="28" customFormat="1" ht="24.75" customHeight="1" x14ac:dyDescent="0.2">
      <c r="A66" s="17">
        <f>+A65+1</f>
        <v>149</v>
      </c>
      <c r="B66" s="29" t="s">
        <v>344</v>
      </c>
      <c r="C66" s="6" t="s">
        <v>10</v>
      </c>
      <c r="D66" s="44">
        <v>130</v>
      </c>
      <c r="E66" s="32"/>
      <c r="F66" s="6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</row>
    <row r="67" spans="1:56" s="28" customFormat="1" ht="24.75" customHeight="1" x14ac:dyDescent="0.2">
      <c r="A67" s="17">
        <f>+A66+1</f>
        <v>150</v>
      </c>
      <c r="B67" s="29" t="s">
        <v>62</v>
      </c>
      <c r="C67" s="6" t="s">
        <v>10</v>
      </c>
      <c r="D67" s="44">
        <v>900</v>
      </c>
      <c r="E67" s="32"/>
      <c r="F67" s="6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</row>
    <row r="68" spans="1:56" s="15" customFormat="1" ht="21.75" customHeight="1" x14ac:dyDescent="0.2">
      <c r="A68" s="53"/>
      <c r="B68" s="54" t="s">
        <v>267</v>
      </c>
      <c r="C68" s="55"/>
      <c r="D68" s="56"/>
      <c r="E68" s="57"/>
      <c r="F68" s="5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</row>
    <row r="69" spans="1:56" s="28" customFormat="1" ht="24.75" customHeight="1" x14ac:dyDescent="0.2">
      <c r="A69" s="17">
        <f>+A67+1</f>
        <v>151</v>
      </c>
      <c r="B69" s="29" t="s">
        <v>9</v>
      </c>
      <c r="C69" s="6" t="s">
        <v>10</v>
      </c>
      <c r="D69" s="48">
        <v>2950</v>
      </c>
      <c r="E69" s="32"/>
      <c r="F69" s="6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</row>
    <row r="70" spans="1:56" s="28" customFormat="1" ht="35.25" customHeight="1" x14ac:dyDescent="0.2">
      <c r="A70" s="17">
        <f>+A69+1</f>
        <v>152</v>
      </c>
      <c r="B70" s="29" t="s">
        <v>16</v>
      </c>
      <c r="C70" s="6" t="s">
        <v>10</v>
      </c>
      <c r="D70" s="48">
        <v>3520</v>
      </c>
      <c r="E70" s="32"/>
      <c r="F70" s="6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</row>
    <row r="71" spans="1:56" s="15" customFormat="1" ht="21.75" customHeight="1" x14ac:dyDescent="0.2">
      <c r="A71" s="53"/>
      <c r="B71" s="54" t="s">
        <v>268</v>
      </c>
      <c r="C71" s="55"/>
      <c r="D71" s="56"/>
      <c r="E71" s="57"/>
      <c r="F71" s="58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</row>
    <row r="72" spans="1:56" s="28" customFormat="1" ht="24.75" customHeight="1" x14ac:dyDescent="0.2">
      <c r="A72" s="17">
        <f>+A70+1</f>
        <v>153</v>
      </c>
      <c r="B72" s="29" t="s">
        <v>32</v>
      </c>
      <c r="C72" s="6" t="s">
        <v>4</v>
      </c>
      <c r="D72" s="44">
        <v>395</v>
      </c>
      <c r="E72" s="32"/>
      <c r="F72" s="6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  <c r="AV72" s="27"/>
      <c r="AW72" s="27"/>
      <c r="AX72" s="27"/>
      <c r="AY72" s="27"/>
      <c r="AZ72" s="27"/>
      <c r="BA72" s="27"/>
      <c r="BB72" s="27"/>
      <c r="BC72" s="27"/>
      <c r="BD72" s="27"/>
    </row>
    <row r="73" spans="1:56" s="28" customFormat="1" ht="24.75" customHeight="1" x14ac:dyDescent="0.2">
      <c r="A73" s="17">
        <f>A72+1</f>
        <v>154</v>
      </c>
      <c r="B73" s="51" t="s">
        <v>300</v>
      </c>
      <c r="C73" s="6" t="s">
        <v>10</v>
      </c>
      <c r="D73" s="44">
        <v>15</v>
      </c>
      <c r="E73" s="32"/>
      <c r="F73" s="6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</row>
    <row r="74" spans="1:56" s="28" customFormat="1" ht="24.75" customHeight="1" x14ac:dyDescent="0.2">
      <c r="A74" s="17">
        <f t="shared" ref="A74:A76" si="2">A73+1</f>
        <v>155</v>
      </c>
      <c r="B74" s="29" t="s">
        <v>8</v>
      </c>
      <c r="C74" s="6" t="s">
        <v>4</v>
      </c>
      <c r="D74" s="44">
        <v>198</v>
      </c>
      <c r="E74" s="32"/>
      <c r="F74" s="6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</row>
    <row r="75" spans="1:56" s="28" customFormat="1" ht="24.75" customHeight="1" x14ac:dyDescent="0.2">
      <c r="A75" s="17">
        <f t="shared" si="2"/>
        <v>156</v>
      </c>
      <c r="B75" s="29" t="s">
        <v>299</v>
      </c>
      <c r="C75" s="6" t="s">
        <v>10</v>
      </c>
      <c r="D75" s="44">
        <v>5</v>
      </c>
      <c r="E75" s="32"/>
      <c r="F75" s="6"/>
      <c r="G75" s="2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  <c r="AV75" s="27"/>
      <c r="AW75" s="27"/>
      <c r="AX75" s="27"/>
      <c r="AY75" s="27"/>
      <c r="AZ75" s="27"/>
      <c r="BA75" s="27"/>
      <c r="BB75" s="27"/>
      <c r="BC75" s="27"/>
      <c r="BD75" s="27"/>
    </row>
    <row r="76" spans="1:56" s="28" customFormat="1" ht="24.75" customHeight="1" x14ac:dyDescent="0.2">
      <c r="A76" s="17">
        <f t="shared" si="2"/>
        <v>157</v>
      </c>
      <c r="B76" s="51" t="s">
        <v>59</v>
      </c>
      <c r="C76" s="6" t="s">
        <v>4</v>
      </c>
      <c r="D76" s="44">
        <v>90</v>
      </c>
      <c r="E76" s="33"/>
      <c r="F76" s="6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</row>
    <row r="77" spans="1:56" s="28" customFormat="1" ht="24.75" customHeight="1" thickBot="1" x14ac:dyDescent="0.25">
      <c r="A77" s="17">
        <f>A76+1</f>
        <v>158</v>
      </c>
      <c r="B77" s="51" t="s">
        <v>364</v>
      </c>
      <c r="C77" s="6" t="s">
        <v>0</v>
      </c>
      <c r="D77" s="44">
        <v>12</v>
      </c>
      <c r="E77" s="33"/>
      <c r="F77" s="6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</row>
    <row r="78" spans="1:56" s="27" customFormat="1" ht="27.75" customHeight="1" thickBot="1" x14ac:dyDescent="0.25">
      <c r="A78" s="112" t="s">
        <v>17</v>
      </c>
      <c r="B78" s="112"/>
      <c r="C78" s="10"/>
      <c r="D78" s="46"/>
      <c r="E78" s="34"/>
      <c r="F78" s="40"/>
    </row>
    <row r="79" spans="1:56" s="27" customFormat="1" ht="27.75" customHeight="1" x14ac:dyDescent="0.2">
      <c r="A79" s="11"/>
      <c r="B79" s="12" t="s">
        <v>19</v>
      </c>
      <c r="C79" s="13"/>
      <c r="D79" s="47"/>
      <c r="E79" s="35"/>
      <c r="F79" s="41"/>
    </row>
    <row r="80" spans="1:56" s="15" customFormat="1" ht="21.75" customHeight="1" x14ac:dyDescent="0.2">
      <c r="A80" s="17"/>
      <c r="B80" s="22" t="s">
        <v>45</v>
      </c>
      <c r="C80" s="7"/>
      <c r="D80" s="43"/>
      <c r="E80" s="31"/>
      <c r="F80" s="6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</row>
    <row r="81" spans="1:56" s="28" customFormat="1" ht="24.75" customHeight="1" x14ac:dyDescent="0.2">
      <c r="A81" s="17">
        <v>201</v>
      </c>
      <c r="B81" s="29" t="s">
        <v>26</v>
      </c>
      <c r="C81" s="6" t="s">
        <v>10</v>
      </c>
      <c r="D81" s="44">
        <v>2560</v>
      </c>
      <c r="E81" s="32"/>
      <c r="F81" s="6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</row>
    <row r="82" spans="1:56" s="28" customFormat="1" ht="24.75" customHeight="1" x14ac:dyDescent="0.2">
      <c r="A82" s="17">
        <f>+A81+1</f>
        <v>202</v>
      </c>
      <c r="B82" s="29" t="s">
        <v>27</v>
      </c>
      <c r="C82" s="6" t="s">
        <v>10</v>
      </c>
      <c r="D82" s="44">
        <v>2560</v>
      </c>
      <c r="E82" s="32"/>
      <c r="F82" s="6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  <c r="AV82" s="27"/>
      <c r="AW82" s="27"/>
      <c r="AX82" s="27"/>
      <c r="AY82" s="27"/>
      <c r="AZ82" s="27"/>
      <c r="BA82" s="27"/>
      <c r="BB82" s="27"/>
      <c r="BC82" s="27"/>
      <c r="BD82" s="27"/>
    </row>
    <row r="83" spans="1:56" s="28" customFormat="1" ht="24.75" customHeight="1" x14ac:dyDescent="0.2">
      <c r="A83" s="17">
        <f>+A82+1</f>
        <v>203</v>
      </c>
      <c r="B83" s="29" t="s">
        <v>28</v>
      </c>
      <c r="C83" s="6" t="s">
        <v>4</v>
      </c>
      <c r="D83" s="44">
        <v>650</v>
      </c>
      <c r="E83" s="32"/>
      <c r="F83" s="6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  <c r="AV83" s="27"/>
      <c r="AW83" s="27"/>
      <c r="AX83" s="27"/>
      <c r="AY83" s="27"/>
      <c r="AZ83" s="27"/>
      <c r="BA83" s="27"/>
      <c r="BB83" s="27"/>
      <c r="BC83" s="27"/>
      <c r="BD83" s="27"/>
    </row>
    <row r="84" spans="1:56" s="15" customFormat="1" ht="21.75" customHeight="1" x14ac:dyDescent="0.2">
      <c r="A84" s="17"/>
      <c r="B84" s="22" t="s">
        <v>44</v>
      </c>
      <c r="C84" s="7"/>
      <c r="D84" s="44"/>
      <c r="E84" s="31"/>
      <c r="F84" s="6"/>
      <c r="G84" s="27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 s="28" customFormat="1" ht="24.75" customHeight="1" x14ac:dyDescent="0.2">
      <c r="A85" s="17">
        <f>+A83+1</f>
        <v>204</v>
      </c>
      <c r="B85" s="29" t="s">
        <v>345</v>
      </c>
      <c r="C85" s="6" t="s">
        <v>10</v>
      </c>
      <c r="D85" s="44">
        <v>2560</v>
      </c>
      <c r="E85" s="32"/>
      <c r="F85" s="6"/>
      <c r="G85" s="82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</row>
    <row r="86" spans="1:56" s="28" customFormat="1" ht="24.75" customHeight="1" x14ac:dyDescent="0.2">
      <c r="A86" s="17">
        <f>+A85+1</f>
        <v>205</v>
      </c>
      <c r="B86" s="51" t="s">
        <v>29</v>
      </c>
      <c r="C86" s="6" t="s">
        <v>10</v>
      </c>
      <c r="D86" s="44">
        <v>130</v>
      </c>
      <c r="E86" s="32"/>
      <c r="F86" s="6"/>
      <c r="G86" s="82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</row>
    <row r="87" spans="1:56" s="28" customFormat="1" ht="24.75" customHeight="1" x14ac:dyDescent="0.2">
      <c r="A87" s="17">
        <f>+A86+1</f>
        <v>206</v>
      </c>
      <c r="B87" s="51" t="s">
        <v>372</v>
      </c>
      <c r="C87" s="6" t="s">
        <v>10</v>
      </c>
      <c r="D87" s="44">
        <v>200</v>
      </c>
      <c r="E87" s="32"/>
      <c r="F87" s="6"/>
      <c r="G87" s="82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</row>
    <row r="88" spans="1:56" s="28" customFormat="1" ht="24.75" customHeight="1" x14ac:dyDescent="0.2">
      <c r="A88" s="17">
        <f>+A87+1</f>
        <v>207</v>
      </c>
      <c r="B88" s="29" t="s">
        <v>30</v>
      </c>
      <c r="C88" s="6" t="s">
        <v>4</v>
      </c>
      <c r="D88" s="44">
        <v>650</v>
      </c>
      <c r="E88" s="32"/>
      <c r="F88" s="6"/>
      <c r="G88" s="82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  <c r="AV88" s="27"/>
      <c r="AW88" s="27"/>
      <c r="AX88" s="27"/>
      <c r="AY88" s="27"/>
      <c r="AZ88" s="27"/>
      <c r="BA88" s="27"/>
      <c r="BB88" s="27"/>
      <c r="BC88" s="27"/>
      <c r="BD88" s="27"/>
    </row>
    <row r="89" spans="1:56" s="15" customFormat="1" ht="21.75" customHeight="1" x14ac:dyDescent="0.2">
      <c r="A89" s="17"/>
      <c r="B89" s="22" t="s">
        <v>46</v>
      </c>
      <c r="C89" s="7"/>
      <c r="D89" s="44"/>
      <c r="E89" s="31"/>
      <c r="F89" s="6"/>
      <c r="G89" s="8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</row>
    <row r="90" spans="1:56" s="28" customFormat="1" ht="24.75" customHeight="1" x14ac:dyDescent="0.2">
      <c r="A90" s="17">
        <f>+A88+1</f>
        <v>208</v>
      </c>
      <c r="B90" s="29" t="s">
        <v>61</v>
      </c>
      <c r="C90" s="6" t="s">
        <v>10</v>
      </c>
      <c r="D90" s="44">
        <v>2560</v>
      </c>
      <c r="E90" s="32"/>
      <c r="F90" s="6"/>
      <c r="G90" s="82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</row>
    <row r="91" spans="1:56" s="28" customFormat="1" ht="35.25" customHeight="1" thickBot="1" x14ac:dyDescent="0.25">
      <c r="A91" s="17">
        <f>+A90+1</f>
        <v>209</v>
      </c>
      <c r="B91" s="29" t="s">
        <v>31</v>
      </c>
      <c r="C91" s="6" t="s">
        <v>4</v>
      </c>
      <c r="D91" s="44">
        <v>650</v>
      </c>
      <c r="E91" s="32"/>
      <c r="F91" s="6"/>
      <c r="G91" s="82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</row>
    <row r="92" spans="1:56" s="27" customFormat="1" ht="27.75" customHeight="1" thickBot="1" x14ac:dyDescent="0.25">
      <c r="A92" s="112" t="s">
        <v>20</v>
      </c>
      <c r="B92" s="112"/>
      <c r="C92" s="10"/>
      <c r="D92" s="46"/>
      <c r="E92" s="36"/>
      <c r="F92" s="40"/>
      <c r="G92" s="82"/>
    </row>
    <row r="93" spans="1:56" s="27" customFormat="1" ht="27.75" customHeight="1" x14ac:dyDescent="0.2">
      <c r="A93" s="11"/>
      <c r="B93" s="12" t="s">
        <v>36</v>
      </c>
      <c r="C93" s="13"/>
      <c r="D93" s="47"/>
      <c r="E93" s="37"/>
      <c r="F93" s="41"/>
      <c r="G93" s="82"/>
    </row>
    <row r="94" spans="1:56" s="28" customFormat="1" ht="33" customHeight="1" x14ac:dyDescent="0.2">
      <c r="A94" s="17">
        <v>301</v>
      </c>
      <c r="B94" s="51" t="s">
        <v>346</v>
      </c>
      <c r="C94" s="6" t="s">
        <v>301</v>
      </c>
      <c r="D94" s="44">
        <v>240</v>
      </c>
      <c r="E94" s="33"/>
      <c r="F94" s="6"/>
      <c r="G94" s="82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</row>
    <row r="95" spans="1:56" s="28" customFormat="1" ht="24.75" customHeight="1" x14ac:dyDescent="0.2">
      <c r="A95" s="17">
        <f>+A94+1</f>
        <v>302</v>
      </c>
      <c r="B95" s="51" t="s">
        <v>305</v>
      </c>
      <c r="C95" s="6" t="s">
        <v>301</v>
      </c>
      <c r="D95" s="44">
        <v>580</v>
      </c>
      <c r="E95" s="33"/>
      <c r="F95" s="6"/>
      <c r="G95" s="82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</row>
    <row r="96" spans="1:56" s="28" customFormat="1" ht="24.75" customHeight="1" x14ac:dyDescent="0.2">
      <c r="A96" s="17">
        <f t="shared" ref="A96:A104" si="3">+A95+1</f>
        <v>303</v>
      </c>
      <c r="B96" s="51" t="s">
        <v>347</v>
      </c>
      <c r="C96" s="6" t="s">
        <v>4</v>
      </c>
      <c r="D96" s="44">
        <v>320</v>
      </c>
      <c r="E96" s="33"/>
      <c r="F96" s="6"/>
      <c r="G96" s="82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</row>
    <row r="97" spans="1:56" s="28" customFormat="1" ht="24.75" customHeight="1" x14ac:dyDescent="0.2">
      <c r="A97" s="17">
        <f>+A96+1</f>
        <v>304</v>
      </c>
      <c r="B97" s="51" t="s">
        <v>348</v>
      </c>
      <c r="C97" s="6" t="s">
        <v>301</v>
      </c>
      <c r="D97" s="44">
        <v>100</v>
      </c>
      <c r="E97" s="33"/>
      <c r="F97" s="6"/>
      <c r="G97" s="2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</row>
    <row r="98" spans="1:56" s="28" customFormat="1" ht="24.75" customHeight="1" x14ac:dyDescent="0.2">
      <c r="A98" s="17">
        <f t="shared" si="3"/>
        <v>305</v>
      </c>
      <c r="B98" s="51" t="s">
        <v>349</v>
      </c>
      <c r="C98" s="6" t="s">
        <v>301</v>
      </c>
      <c r="D98" s="44">
        <v>95</v>
      </c>
      <c r="E98" s="33"/>
      <c r="F98" s="6"/>
      <c r="G98" s="2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</row>
    <row r="99" spans="1:56" s="28" customFormat="1" ht="24.75" customHeight="1" x14ac:dyDescent="0.2">
      <c r="A99" s="17">
        <f t="shared" si="3"/>
        <v>306</v>
      </c>
      <c r="B99" s="51" t="s">
        <v>306</v>
      </c>
      <c r="C99" s="6" t="s">
        <v>301</v>
      </c>
      <c r="D99" s="44">
        <v>590</v>
      </c>
      <c r="E99" s="33"/>
      <c r="F99" s="6"/>
      <c r="G99" s="2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</row>
    <row r="100" spans="1:56" s="28" customFormat="1" ht="24.75" customHeight="1" x14ac:dyDescent="0.2">
      <c r="A100" s="17">
        <f t="shared" si="3"/>
        <v>307</v>
      </c>
      <c r="B100" s="51" t="s">
        <v>307</v>
      </c>
      <c r="C100" s="6" t="s">
        <v>4</v>
      </c>
      <c r="D100" s="44">
        <v>490</v>
      </c>
      <c r="E100" s="33"/>
      <c r="F100" s="6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</row>
    <row r="101" spans="1:56" s="28" customFormat="1" ht="24.75" customHeight="1" x14ac:dyDescent="0.2">
      <c r="A101" s="17">
        <f t="shared" si="3"/>
        <v>308</v>
      </c>
      <c r="B101" s="51" t="s">
        <v>350</v>
      </c>
      <c r="C101" s="6" t="s">
        <v>4</v>
      </c>
      <c r="D101" s="44">
        <v>210</v>
      </c>
      <c r="E101" s="33"/>
      <c r="F101" s="6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</row>
    <row r="102" spans="1:56" s="28" customFormat="1" ht="24.75" customHeight="1" x14ac:dyDescent="0.2">
      <c r="A102" s="17">
        <f t="shared" si="3"/>
        <v>309</v>
      </c>
      <c r="B102" s="51" t="s">
        <v>304</v>
      </c>
      <c r="C102" s="6" t="s">
        <v>301</v>
      </c>
      <c r="D102" s="44">
        <v>804</v>
      </c>
      <c r="E102" s="33"/>
      <c r="F102" s="6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</row>
    <row r="103" spans="1:56" s="28" customFormat="1" ht="24.75" customHeight="1" x14ac:dyDescent="0.2">
      <c r="A103" s="17">
        <f t="shared" si="3"/>
        <v>310</v>
      </c>
      <c r="B103" s="51" t="s">
        <v>308</v>
      </c>
      <c r="C103" s="6" t="s">
        <v>301</v>
      </c>
      <c r="D103" s="44">
        <v>230</v>
      </c>
      <c r="E103" s="33"/>
      <c r="F103" s="6"/>
      <c r="G103" s="82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</row>
    <row r="104" spans="1:56" s="28" customFormat="1" ht="24.75" customHeight="1" thickBot="1" x14ac:dyDescent="0.25">
      <c r="A104" s="17">
        <f t="shared" si="3"/>
        <v>311</v>
      </c>
      <c r="B104" s="51" t="s">
        <v>309</v>
      </c>
      <c r="C104" s="6" t="s">
        <v>301</v>
      </c>
      <c r="D104" s="44">
        <v>360</v>
      </c>
      <c r="E104" s="33"/>
      <c r="F104" s="6"/>
      <c r="G104" s="2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</row>
    <row r="105" spans="1:56" s="2" customFormat="1" ht="21.75" customHeight="1" thickBot="1" x14ac:dyDescent="0.25">
      <c r="A105" s="112" t="s">
        <v>23</v>
      </c>
      <c r="B105" s="112"/>
      <c r="C105" s="10"/>
      <c r="D105" s="46"/>
      <c r="E105" s="36"/>
      <c r="F105" s="40"/>
      <c r="G105" s="82"/>
    </row>
    <row r="106" spans="1:56" s="2" customFormat="1" ht="21.75" customHeight="1" x14ac:dyDescent="0.2">
      <c r="A106" s="11"/>
      <c r="B106" s="12" t="s">
        <v>60</v>
      </c>
      <c r="C106" s="13"/>
      <c r="D106" s="47"/>
      <c r="E106" s="37"/>
      <c r="F106" s="41"/>
      <c r="G106" s="82"/>
    </row>
    <row r="107" spans="1:56" s="15" customFormat="1" ht="21.75" customHeight="1" x14ac:dyDescent="0.2">
      <c r="A107" s="17"/>
      <c r="B107" s="22" t="s">
        <v>132</v>
      </c>
      <c r="C107" s="7"/>
      <c r="D107" s="43"/>
      <c r="E107" s="31"/>
      <c r="F107" s="6"/>
      <c r="G107" s="8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</row>
    <row r="108" spans="1:56" s="28" customFormat="1" ht="24.75" customHeight="1" x14ac:dyDescent="0.2">
      <c r="A108" s="17">
        <v>401</v>
      </c>
      <c r="B108" s="51" t="s">
        <v>311</v>
      </c>
      <c r="C108" s="6" t="s">
        <v>301</v>
      </c>
      <c r="D108" s="44">
        <v>15</v>
      </c>
      <c r="E108" s="33"/>
      <c r="F108" s="6"/>
      <c r="G108" s="82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</row>
    <row r="109" spans="1:56" s="15" customFormat="1" ht="21.75" customHeight="1" x14ac:dyDescent="0.2">
      <c r="A109" s="17"/>
      <c r="B109" s="22" t="s">
        <v>310</v>
      </c>
      <c r="C109" s="7"/>
      <c r="D109" s="43"/>
      <c r="E109" s="31"/>
      <c r="F109" s="6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</row>
    <row r="110" spans="1:56" s="28" customFormat="1" ht="24.75" customHeight="1" x14ac:dyDescent="0.2">
      <c r="A110" s="17">
        <f>+A108+1</f>
        <v>402</v>
      </c>
      <c r="B110" s="51" t="s">
        <v>312</v>
      </c>
      <c r="C110" s="6" t="s">
        <v>301</v>
      </c>
      <c r="D110" s="44">
        <v>100</v>
      </c>
      <c r="E110" s="33"/>
      <c r="F110" s="6"/>
      <c r="G110" s="82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  <c r="AF110" s="27"/>
      <c r="AG110" s="27"/>
      <c r="AH110" s="27"/>
      <c r="AI110" s="27"/>
      <c r="AJ110" s="27"/>
      <c r="AK110" s="27"/>
      <c r="AL110" s="27"/>
      <c r="AM110" s="27"/>
      <c r="AN110" s="27"/>
      <c r="AO110" s="27"/>
      <c r="AP110" s="27"/>
      <c r="AQ110" s="27"/>
      <c r="AR110" s="27"/>
      <c r="AS110" s="27"/>
      <c r="AT110" s="27"/>
      <c r="AU110" s="27"/>
      <c r="AV110" s="27"/>
      <c r="AW110" s="27"/>
      <c r="AX110" s="27"/>
      <c r="AY110" s="27"/>
      <c r="AZ110" s="27"/>
      <c r="BA110" s="27"/>
      <c r="BB110" s="27"/>
      <c r="BC110" s="27"/>
      <c r="BD110" s="27"/>
    </row>
    <row r="111" spans="1:56" s="28" customFormat="1" ht="39.75" customHeight="1" x14ac:dyDescent="0.2">
      <c r="A111" s="17">
        <f>+A110+1</f>
        <v>403</v>
      </c>
      <c r="B111" s="51" t="s">
        <v>313</v>
      </c>
      <c r="C111" s="6" t="s">
        <v>301</v>
      </c>
      <c r="D111" s="44">
        <v>60</v>
      </c>
      <c r="E111" s="33"/>
      <c r="F111" s="6"/>
      <c r="G111" s="82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  <c r="AF111" s="27"/>
      <c r="AG111" s="27"/>
      <c r="AH111" s="27"/>
      <c r="AI111" s="27"/>
      <c r="AJ111" s="27"/>
      <c r="AK111" s="27"/>
      <c r="AL111" s="27"/>
      <c r="AM111" s="27"/>
      <c r="AN111" s="27"/>
      <c r="AO111" s="27"/>
      <c r="AP111" s="27"/>
      <c r="AQ111" s="27"/>
      <c r="AR111" s="27"/>
      <c r="AS111" s="27"/>
      <c r="AT111" s="27"/>
      <c r="AU111" s="27"/>
      <c r="AV111" s="27"/>
      <c r="AW111" s="27"/>
      <c r="AX111" s="27"/>
      <c r="AY111" s="27"/>
      <c r="AZ111" s="27"/>
      <c r="BA111" s="27"/>
      <c r="BB111" s="27"/>
      <c r="BC111" s="27"/>
      <c r="BD111" s="27"/>
    </row>
    <row r="112" spans="1:56" s="28" customFormat="1" ht="24.75" customHeight="1" x14ac:dyDescent="0.2">
      <c r="A112" s="17">
        <f>+A111+1</f>
        <v>404</v>
      </c>
      <c r="B112" s="51" t="s">
        <v>314</v>
      </c>
      <c r="C112" s="6" t="s">
        <v>301</v>
      </c>
      <c r="D112" s="44">
        <v>330</v>
      </c>
      <c r="E112" s="33"/>
      <c r="F112" s="6"/>
      <c r="G112" s="82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</row>
    <row r="113" spans="1:56" s="28" customFormat="1" ht="24.75" customHeight="1" x14ac:dyDescent="0.2">
      <c r="A113" s="17">
        <f>+A112+1</f>
        <v>405</v>
      </c>
      <c r="B113" s="51" t="s">
        <v>351</v>
      </c>
      <c r="C113" s="6" t="s">
        <v>301</v>
      </c>
      <c r="D113" s="44">
        <v>200</v>
      </c>
      <c r="E113" s="33"/>
      <c r="F113" s="6"/>
      <c r="G113" s="2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  <c r="AF113" s="27"/>
      <c r="AG113" s="27"/>
      <c r="AH113" s="27"/>
      <c r="AI113" s="27"/>
      <c r="AJ113" s="27"/>
      <c r="AK113" s="27"/>
      <c r="AL113" s="27"/>
      <c r="AM113" s="27"/>
      <c r="AN113" s="27"/>
      <c r="AO113" s="27"/>
      <c r="AP113" s="27"/>
      <c r="AQ113" s="27"/>
      <c r="AR113" s="27"/>
      <c r="AS113" s="27"/>
      <c r="AT113" s="27"/>
      <c r="AU113" s="27"/>
      <c r="AV113" s="27"/>
      <c r="AW113" s="27"/>
      <c r="AX113" s="27"/>
      <c r="AY113" s="27"/>
      <c r="AZ113" s="27"/>
      <c r="BA113" s="27"/>
      <c r="BB113" s="27"/>
      <c r="BC113" s="27"/>
      <c r="BD113" s="27"/>
    </row>
    <row r="114" spans="1:56" s="28" customFormat="1" ht="24.75" customHeight="1" x14ac:dyDescent="0.2">
      <c r="A114" s="17">
        <f>+A113+1</f>
        <v>406</v>
      </c>
      <c r="B114" s="51" t="s">
        <v>315</v>
      </c>
      <c r="C114" s="6" t="s">
        <v>301</v>
      </c>
      <c r="D114" s="44">
        <v>200</v>
      </c>
      <c r="E114" s="33"/>
      <c r="F114" s="6"/>
      <c r="G114" s="52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</row>
    <row r="115" spans="1:56" s="15" customFormat="1" ht="21.75" customHeight="1" x14ac:dyDescent="0.2">
      <c r="A115" s="17"/>
      <c r="B115" s="22" t="s">
        <v>303</v>
      </c>
      <c r="C115" s="7"/>
      <c r="D115" s="43"/>
      <c r="E115" s="31"/>
      <c r="F115" s="6"/>
      <c r="G115" s="8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</row>
    <row r="116" spans="1:56" s="28" customFormat="1" ht="24.75" customHeight="1" x14ac:dyDescent="0.2">
      <c r="A116" s="17">
        <f t="shared" ref="A116:A118" si="4">+A114+1</f>
        <v>407</v>
      </c>
      <c r="B116" s="51" t="s">
        <v>352</v>
      </c>
      <c r="C116" s="6" t="s">
        <v>301</v>
      </c>
      <c r="D116" s="44">
        <v>12</v>
      </c>
      <c r="E116" s="33"/>
      <c r="F116" s="6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</row>
    <row r="117" spans="1:56" s="15" customFormat="1" ht="21.75" customHeight="1" x14ac:dyDescent="0.2">
      <c r="A117" s="17"/>
      <c r="B117" s="22" t="s">
        <v>302</v>
      </c>
      <c r="C117" s="7"/>
      <c r="D117" s="43"/>
      <c r="E117" s="31"/>
      <c r="F117" s="6"/>
      <c r="G117" s="27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</row>
    <row r="118" spans="1:56" s="28" customFormat="1" ht="24.75" customHeight="1" x14ac:dyDescent="0.2">
      <c r="A118" s="17">
        <f t="shared" si="4"/>
        <v>408</v>
      </c>
      <c r="B118" s="51" t="s">
        <v>317</v>
      </c>
      <c r="C118" s="6" t="s">
        <v>301</v>
      </c>
      <c r="D118" s="44">
        <v>45</v>
      </c>
      <c r="E118" s="33"/>
      <c r="F118" s="6"/>
      <c r="G118" s="52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</row>
    <row r="119" spans="1:56" s="28" customFormat="1" ht="24.75" customHeight="1" x14ac:dyDescent="0.2">
      <c r="A119" s="17">
        <f>+A118+1</f>
        <v>409</v>
      </c>
      <c r="B119" s="51" t="s">
        <v>326</v>
      </c>
      <c r="C119" s="6" t="s">
        <v>301</v>
      </c>
      <c r="D119" s="44">
        <v>340</v>
      </c>
      <c r="E119" s="33"/>
      <c r="F119" s="6"/>
      <c r="G119" s="2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  <c r="AF119" s="27"/>
      <c r="AG119" s="27"/>
      <c r="AH119" s="27"/>
      <c r="AI119" s="27"/>
      <c r="AJ119" s="27"/>
      <c r="AK119" s="27"/>
      <c r="AL119" s="27"/>
      <c r="AM119" s="27"/>
      <c r="AN119" s="27"/>
      <c r="AO119" s="27"/>
      <c r="AP119" s="27"/>
      <c r="AQ119" s="27"/>
      <c r="AR119" s="27"/>
      <c r="AS119" s="27"/>
      <c r="AT119" s="27"/>
      <c r="AU119" s="27"/>
      <c r="AV119" s="27"/>
      <c r="AW119" s="27"/>
      <c r="AX119" s="27"/>
      <c r="AY119" s="27"/>
      <c r="AZ119" s="27"/>
      <c r="BA119" s="27"/>
      <c r="BB119" s="27"/>
      <c r="BC119" s="27"/>
      <c r="BD119" s="27"/>
    </row>
    <row r="120" spans="1:56" s="28" customFormat="1" ht="24.75" customHeight="1" thickBot="1" x14ac:dyDescent="0.25">
      <c r="A120" s="17">
        <f>+A119+1</f>
        <v>410</v>
      </c>
      <c r="B120" s="51" t="s">
        <v>353</v>
      </c>
      <c r="C120" s="6" t="s">
        <v>301</v>
      </c>
      <c r="D120" s="44">
        <v>160</v>
      </c>
      <c r="E120" s="33"/>
      <c r="F120" s="6"/>
      <c r="G120" s="2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</row>
    <row r="121" spans="1:56" s="2" customFormat="1" ht="21.75" customHeight="1" thickBot="1" x14ac:dyDescent="0.25">
      <c r="A121" s="112" t="s">
        <v>109</v>
      </c>
      <c r="B121" s="112"/>
      <c r="C121" s="10"/>
      <c r="D121" s="46"/>
      <c r="E121" s="36"/>
      <c r="F121" s="40"/>
    </row>
    <row r="122" spans="1:56" s="2" customFormat="1" ht="21.75" customHeight="1" x14ac:dyDescent="0.2">
      <c r="A122" s="12"/>
      <c r="B122" s="12" t="s">
        <v>131</v>
      </c>
      <c r="C122" s="12"/>
      <c r="D122" s="12"/>
      <c r="E122" s="12"/>
      <c r="F122" s="12"/>
      <c r="G122" s="27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</row>
    <row r="123" spans="1:56" s="28" customFormat="1" ht="35.25" customHeight="1" x14ac:dyDescent="0.2">
      <c r="A123" s="17">
        <v>501</v>
      </c>
      <c r="B123" s="29" t="s">
        <v>154</v>
      </c>
      <c r="C123" s="6" t="s">
        <v>52</v>
      </c>
      <c r="D123" s="44">
        <v>6000</v>
      </c>
      <c r="E123" s="32"/>
      <c r="F123" s="6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</row>
    <row r="124" spans="1:56" s="28" customFormat="1" ht="35.25" customHeight="1" thickBot="1" x14ac:dyDescent="0.25">
      <c r="A124" s="17">
        <f>A123+1</f>
        <v>502</v>
      </c>
      <c r="B124" s="29" t="s">
        <v>133</v>
      </c>
      <c r="C124" s="6" t="s">
        <v>10</v>
      </c>
      <c r="D124" s="44">
        <v>285</v>
      </c>
      <c r="E124" s="32"/>
      <c r="F124" s="6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</row>
    <row r="125" spans="1:56" s="52" customFormat="1" ht="25.5" customHeight="1" thickBot="1" x14ac:dyDescent="0.25">
      <c r="A125" s="110" t="s">
        <v>130</v>
      </c>
      <c r="B125" s="111"/>
      <c r="C125" s="111"/>
      <c r="D125" s="111"/>
      <c r="E125" s="111"/>
      <c r="F125" s="40">
        <f>SUM(F123:F124)</f>
        <v>0</v>
      </c>
      <c r="G125" s="27"/>
    </row>
    <row r="126" spans="1:56" s="2" customFormat="1" ht="21.75" customHeight="1" x14ac:dyDescent="0.2">
      <c r="A126" s="11"/>
      <c r="B126" s="12" t="s">
        <v>143</v>
      </c>
      <c r="C126" s="13"/>
      <c r="D126" s="47"/>
      <c r="E126" s="37"/>
      <c r="F126" s="41"/>
      <c r="G126" s="27"/>
    </row>
    <row r="127" spans="1:56" s="15" customFormat="1" ht="21.75" customHeight="1" x14ac:dyDescent="0.2">
      <c r="A127" s="17"/>
      <c r="B127" s="22" t="s">
        <v>21</v>
      </c>
      <c r="C127" s="7"/>
      <c r="D127" s="43"/>
      <c r="E127" s="31"/>
      <c r="F127" s="6"/>
      <c r="G127" s="27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</row>
    <row r="128" spans="1:56" s="15" customFormat="1" ht="21.75" customHeight="1" x14ac:dyDescent="0.2">
      <c r="A128" s="17"/>
      <c r="B128" s="22" t="s">
        <v>85</v>
      </c>
      <c r="C128" s="7"/>
      <c r="D128" s="43"/>
      <c r="E128" s="31"/>
      <c r="F128" s="6"/>
      <c r="G128" s="27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</row>
    <row r="129" spans="1:56" s="28" customFormat="1" ht="24.75" customHeight="1" x14ac:dyDescent="0.2">
      <c r="A129" s="17">
        <v>601</v>
      </c>
      <c r="B129" s="29" t="s">
        <v>243</v>
      </c>
      <c r="C129" s="6" t="s">
        <v>13</v>
      </c>
      <c r="D129" s="44">
        <v>1</v>
      </c>
      <c r="E129" s="33"/>
      <c r="F129" s="6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F129" s="27"/>
      <c r="AG129" s="27"/>
      <c r="AH129" s="27"/>
      <c r="AI129" s="27"/>
      <c r="AJ129" s="27"/>
      <c r="AK129" s="27"/>
      <c r="AL129" s="27"/>
      <c r="AM129" s="27"/>
      <c r="AN129" s="27"/>
      <c r="AO129" s="27"/>
      <c r="AP129" s="27"/>
      <c r="AQ129" s="27"/>
      <c r="AR129" s="27"/>
      <c r="AS129" s="27"/>
      <c r="AT129" s="27"/>
      <c r="AU129" s="27"/>
      <c r="AV129" s="27"/>
      <c r="AW129" s="27"/>
      <c r="AX129" s="27"/>
      <c r="AY129" s="27"/>
      <c r="AZ129" s="27"/>
      <c r="BA129" s="27"/>
      <c r="BB129" s="27"/>
      <c r="BC129" s="27"/>
      <c r="BD129" s="27"/>
    </row>
    <row r="130" spans="1:56" s="28" customFormat="1" ht="24.75" customHeight="1" x14ac:dyDescent="0.2">
      <c r="A130" s="17">
        <f>A129+1</f>
        <v>602</v>
      </c>
      <c r="B130" s="29" t="s">
        <v>362</v>
      </c>
      <c r="C130" s="6" t="s">
        <v>0</v>
      </c>
      <c r="D130" s="44">
        <v>2</v>
      </c>
      <c r="E130" s="32"/>
      <c r="F130" s="6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F130" s="27"/>
      <c r="AG130" s="27"/>
      <c r="AH130" s="27"/>
      <c r="AI130" s="27"/>
      <c r="AJ130" s="27"/>
      <c r="AK130" s="27"/>
      <c r="AL130" s="27"/>
      <c r="AM130" s="27"/>
      <c r="AN130" s="27"/>
      <c r="AO130" s="27"/>
      <c r="AP130" s="27"/>
      <c r="AQ130" s="27"/>
      <c r="AR130" s="27"/>
      <c r="AS130" s="27"/>
      <c r="AT130" s="27"/>
      <c r="AU130" s="27"/>
      <c r="AV130" s="27"/>
      <c r="AW130" s="27"/>
      <c r="AX130" s="27"/>
      <c r="AY130" s="27"/>
      <c r="AZ130" s="27"/>
      <c r="BA130" s="27"/>
      <c r="BB130" s="27"/>
      <c r="BC130" s="27"/>
      <c r="BD130" s="27"/>
    </row>
    <row r="131" spans="1:56" s="28" customFormat="1" ht="24.75" customHeight="1" x14ac:dyDescent="0.2">
      <c r="A131" s="17">
        <f>A130+1</f>
        <v>603</v>
      </c>
      <c r="B131" s="29" t="s">
        <v>363</v>
      </c>
      <c r="C131" s="6" t="s">
        <v>13</v>
      </c>
      <c r="D131" s="44">
        <v>1</v>
      </c>
      <c r="E131" s="32"/>
      <c r="F131" s="6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F131" s="27"/>
      <c r="AG131" s="27"/>
      <c r="AH131" s="27"/>
      <c r="AI131" s="27"/>
      <c r="AJ131" s="27"/>
      <c r="AK131" s="27"/>
      <c r="AL131" s="27"/>
      <c r="AM131" s="27"/>
      <c r="AN131" s="27"/>
      <c r="AO131" s="27"/>
      <c r="AP131" s="27"/>
      <c r="AQ131" s="27"/>
      <c r="AR131" s="27"/>
      <c r="AS131" s="27"/>
      <c r="AT131" s="27"/>
      <c r="AU131" s="27"/>
      <c r="AV131" s="27"/>
      <c r="AW131" s="27"/>
      <c r="AX131" s="27"/>
      <c r="AY131" s="27"/>
      <c r="AZ131" s="27"/>
      <c r="BA131" s="27"/>
      <c r="BB131" s="27"/>
      <c r="BC131" s="27"/>
      <c r="BD131" s="27"/>
    </row>
    <row r="132" spans="1:56" s="15" customFormat="1" ht="21.75" customHeight="1" x14ac:dyDescent="0.2">
      <c r="A132" s="17"/>
      <c r="B132" s="22" t="s">
        <v>47</v>
      </c>
      <c r="C132" s="7"/>
      <c r="D132" s="43"/>
      <c r="E132" s="31"/>
      <c r="F132" s="6"/>
      <c r="G132" s="27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</row>
    <row r="133" spans="1:56" s="28" customFormat="1" ht="24.75" customHeight="1" x14ac:dyDescent="0.2">
      <c r="A133" s="17">
        <f>+A131+1</f>
        <v>604</v>
      </c>
      <c r="B133" s="29" t="s">
        <v>223</v>
      </c>
      <c r="C133" s="6" t="s">
        <v>4</v>
      </c>
      <c r="D133" s="44">
        <v>5</v>
      </c>
      <c r="E133" s="32"/>
      <c r="F133" s="6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</row>
    <row r="134" spans="1:56" s="28" customFormat="1" ht="24.75" customHeight="1" x14ac:dyDescent="0.2">
      <c r="A134" s="17">
        <f>+A133+1</f>
        <v>605</v>
      </c>
      <c r="B134" s="29" t="s">
        <v>86</v>
      </c>
      <c r="C134" s="6" t="s">
        <v>4</v>
      </c>
      <c r="D134" s="44">
        <v>35</v>
      </c>
      <c r="E134" s="32"/>
      <c r="F134" s="6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</row>
    <row r="135" spans="1:56" s="28" customFormat="1" ht="24.75" customHeight="1" x14ac:dyDescent="0.2">
      <c r="A135" s="17">
        <f t="shared" ref="A135:A152" si="5">+A134+1</f>
        <v>606</v>
      </c>
      <c r="B135" s="29" t="s">
        <v>87</v>
      </c>
      <c r="C135" s="6" t="s">
        <v>4</v>
      </c>
      <c r="D135" s="44">
        <v>55</v>
      </c>
      <c r="E135" s="32"/>
      <c r="F135" s="6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</row>
    <row r="136" spans="1:56" s="28" customFormat="1" ht="24.75" customHeight="1" x14ac:dyDescent="0.2">
      <c r="A136" s="17">
        <f t="shared" si="5"/>
        <v>607</v>
      </c>
      <c r="B136" s="29" t="s">
        <v>88</v>
      </c>
      <c r="C136" s="6" t="s">
        <v>4</v>
      </c>
      <c r="D136" s="44">
        <v>15</v>
      </c>
      <c r="E136" s="32"/>
      <c r="F136" s="6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</row>
    <row r="137" spans="1:56" s="28" customFormat="1" ht="24.75" customHeight="1" x14ac:dyDescent="0.2">
      <c r="A137" s="17">
        <f t="shared" si="5"/>
        <v>608</v>
      </c>
      <c r="B137" s="29" t="s">
        <v>89</v>
      </c>
      <c r="C137" s="6" t="s">
        <v>4</v>
      </c>
      <c r="D137" s="44">
        <v>30</v>
      </c>
      <c r="E137" s="32"/>
      <c r="F137" s="6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</row>
    <row r="138" spans="1:56" s="28" customFormat="1" ht="24.75" customHeight="1" x14ac:dyDescent="0.2">
      <c r="A138" s="17">
        <f t="shared" si="5"/>
        <v>609</v>
      </c>
      <c r="B138" s="29" t="s">
        <v>121</v>
      </c>
      <c r="C138" s="6" t="s">
        <v>4</v>
      </c>
      <c r="D138" s="44">
        <v>5</v>
      </c>
      <c r="E138" s="32"/>
      <c r="F138" s="6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</row>
    <row r="139" spans="1:56" s="28" customFormat="1" ht="24.75" customHeight="1" x14ac:dyDescent="0.2">
      <c r="A139" s="17">
        <f t="shared" si="5"/>
        <v>610</v>
      </c>
      <c r="B139" s="29" t="s">
        <v>225</v>
      </c>
      <c r="C139" s="6" t="s">
        <v>4</v>
      </c>
      <c r="D139" s="44">
        <v>10</v>
      </c>
      <c r="E139" s="32"/>
      <c r="F139" s="6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</row>
    <row r="140" spans="1:56" s="28" customFormat="1" ht="24.75" customHeight="1" x14ac:dyDescent="0.2">
      <c r="A140" s="17">
        <f t="shared" si="5"/>
        <v>611</v>
      </c>
      <c r="B140" s="29" t="s">
        <v>224</v>
      </c>
      <c r="C140" s="6" t="s">
        <v>4</v>
      </c>
      <c r="D140" s="44">
        <v>15</v>
      </c>
      <c r="E140" s="32"/>
      <c r="F140" s="6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</row>
    <row r="141" spans="1:56" s="28" customFormat="1" ht="24.75" customHeight="1" x14ac:dyDescent="0.2">
      <c r="A141" s="17">
        <f t="shared" si="5"/>
        <v>612</v>
      </c>
      <c r="B141" s="29" t="s">
        <v>90</v>
      </c>
      <c r="C141" s="6" t="s">
        <v>4</v>
      </c>
      <c r="D141" s="44">
        <v>20</v>
      </c>
      <c r="E141" s="32"/>
      <c r="F141" s="6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</row>
    <row r="142" spans="1:56" s="28" customFormat="1" ht="24.75" customHeight="1" x14ac:dyDescent="0.2">
      <c r="A142" s="17">
        <f t="shared" si="5"/>
        <v>613</v>
      </c>
      <c r="B142" s="29" t="s">
        <v>91</v>
      </c>
      <c r="C142" s="6" t="s">
        <v>4</v>
      </c>
      <c r="D142" s="44">
        <v>10</v>
      </c>
      <c r="E142" s="32"/>
      <c r="F142" s="6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</row>
    <row r="143" spans="1:56" s="28" customFormat="1" ht="24.75" customHeight="1" x14ac:dyDescent="0.2">
      <c r="A143" s="17">
        <f t="shared" si="5"/>
        <v>614</v>
      </c>
      <c r="B143" s="29" t="s">
        <v>106</v>
      </c>
      <c r="C143" s="6" t="s">
        <v>4</v>
      </c>
      <c r="D143" s="44">
        <v>130</v>
      </c>
      <c r="E143" s="32"/>
      <c r="F143" s="6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</row>
    <row r="144" spans="1:56" s="28" customFormat="1" ht="24.75" customHeight="1" x14ac:dyDescent="0.2">
      <c r="A144" s="17">
        <f t="shared" si="5"/>
        <v>615</v>
      </c>
      <c r="B144" s="29" t="s">
        <v>295</v>
      </c>
      <c r="C144" s="6" t="s">
        <v>4</v>
      </c>
      <c r="D144" s="44">
        <v>15</v>
      </c>
      <c r="E144" s="32"/>
      <c r="F144" s="6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</row>
    <row r="145" spans="1:56" s="28" customFormat="1" ht="24.75" customHeight="1" x14ac:dyDescent="0.2">
      <c r="A145" s="17">
        <f t="shared" si="5"/>
        <v>616</v>
      </c>
      <c r="B145" s="29" t="s">
        <v>296</v>
      </c>
      <c r="C145" s="6" t="s">
        <v>0</v>
      </c>
      <c r="D145" s="44">
        <v>4</v>
      </c>
      <c r="E145" s="32"/>
      <c r="F145" s="6"/>
      <c r="G145" s="2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</row>
    <row r="146" spans="1:56" s="28" customFormat="1" ht="24.75" customHeight="1" x14ac:dyDescent="0.2">
      <c r="A146" s="17">
        <f t="shared" si="5"/>
        <v>617</v>
      </c>
      <c r="B146" s="29" t="s">
        <v>297</v>
      </c>
      <c r="C146" s="6" t="s">
        <v>0</v>
      </c>
      <c r="D146" s="44">
        <v>1</v>
      </c>
      <c r="E146" s="32"/>
      <c r="F146" s="6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</row>
    <row r="147" spans="1:56" s="28" customFormat="1" ht="24.75" customHeight="1" x14ac:dyDescent="0.2">
      <c r="A147" s="17">
        <f t="shared" si="5"/>
        <v>618</v>
      </c>
      <c r="B147" s="29" t="s">
        <v>107</v>
      </c>
      <c r="C147" s="6" t="s">
        <v>0</v>
      </c>
      <c r="D147" s="44">
        <v>2</v>
      </c>
      <c r="E147" s="32"/>
      <c r="F147" s="6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</row>
    <row r="148" spans="1:56" s="28" customFormat="1" ht="24.75" customHeight="1" x14ac:dyDescent="0.2">
      <c r="A148" s="17">
        <f t="shared" si="5"/>
        <v>619</v>
      </c>
      <c r="B148" s="29" t="s">
        <v>298</v>
      </c>
      <c r="C148" s="6" t="s">
        <v>0</v>
      </c>
      <c r="D148" s="44">
        <v>1</v>
      </c>
      <c r="E148" s="32"/>
      <c r="F148" s="6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</row>
    <row r="149" spans="1:56" s="28" customFormat="1" ht="24.75" customHeight="1" x14ac:dyDescent="0.2">
      <c r="A149" s="17">
        <f t="shared" si="5"/>
        <v>620</v>
      </c>
      <c r="B149" s="29" t="s">
        <v>227</v>
      </c>
      <c r="C149" s="6" t="s">
        <v>0</v>
      </c>
      <c r="D149" s="44">
        <v>1</v>
      </c>
      <c r="E149" s="32"/>
      <c r="F149" s="6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</row>
    <row r="150" spans="1:56" s="28" customFormat="1" ht="24.75" customHeight="1" x14ac:dyDescent="0.2">
      <c r="A150" s="17">
        <f t="shared" si="5"/>
        <v>621</v>
      </c>
      <c r="B150" s="29" t="s">
        <v>226</v>
      </c>
      <c r="C150" s="6" t="s">
        <v>0</v>
      </c>
      <c r="D150" s="44">
        <v>1</v>
      </c>
      <c r="E150" s="32"/>
      <c r="F150" s="6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</row>
    <row r="151" spans="1:56" s="28" customFormat="1" ht="24.75" customHeight="1" x14ac:dyDescent="0.2">
      <c r="A151" s="17">
        <f t="shared" si="5"/>
        <v>622</v>
      </c>
      <c r="B151" s="29" t="s">
        <v>124</v>
      </c>
      <c r="C151" s="6" t="s">
        <v>0</v>
      </c>
      <c r="D151" s="44">
        <v>4</v>
      </c>
      <c r="E151" s="32"/>
      <c r="F151" s="6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</row>
    <row r="152" spans="1:56" s="28" customFormat="1" ht="24.75" customHeight="1" x14ac:dyDescent="0.2">
      <c r="A152" s="17">
        <f t="shared" si="5"/>
        <v>623</v>
      </c>
      <c r="B152" s="29" t="s">
        <v>92</v>
      </c>
      <c r="C152" s="6" t="s">
        <v>0</v>
      </c>
      <c r="D152" s="44">
        <v>8</v>
      </c>
      <c r="E152" s="32"/>
      <c r="F152" s="6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</row>
    <row r="153" spans="1:56" s="15" customFormat="1" ht="21.75" customHeight="1" x14ac:dyDescent="0.2">
      <c r="A153" s="17"/>
      <c r="B153" s="22" t="s">
        <v>48</v>
      </c>
      <c r="C153" s="7"/>
      <c r="D153" s="43"/>
      <c r="E153" s="31"/>
      <c r="F153" s="6"/>
      <c r="G153" s="27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</row>
    <row r="154" spans="1:56" s="28" customFormat="1" ht="24.75" customHeight="1" x14ac:dyDescent="0.2">
      <c r="A154" s="17">
        <f>A152+1</f>
        <v>624</v>
      </c>
      <c r="B154" s="29" t="s">
        <v>228</v>
      </c>
      <c r="C154" s="6" t="s">
        <v>4</v>
      </c>
      <c r="D154" s="44">
        <v>15</v>
      </c>
      <c r="E154" s="32"/>
      <c r="F154" s="6"/>
      <c r="G154" s="82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</row>
    <row r="155" spans="1:56" s="28" customFormat="1" ht="24.75" customHeight="1" x14ac:dyDescent="0.2">
      <c r="A155" s="17">
        <f>A154+1</f>
        <v>625</v>
      </c>
      <c r="B155" s="29" t="s">
        <v>93</v>
      </c>
      <c r="C155" s="6" t="s">
        <v>4</v>
      </c>
      <c r="D155" s="44">
        <v>75</v>
      </c>
      <c r="E155" s="32"/>
      <c r="F155" s="6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</row>
    <row r="156" spans="1:56" s="28" customFormat="1" ht="24.75" customHeight="1" x14ac:dyDescent="0.2">
      <c r="A156" s="17">
        <f t="shared" ref="A156:A163" si="6">A155+1</f>
        <v>626</v>
      </c>
      <c r="B156" s="29" t="s">
        <v>94</v>
      </c>
      <c r="C156" s="6" t="s">
        <v>4</v>
      </c>
      <c r="D156" s="44">
        <v>10</v>
      </c>
      <c r="E156" s="32"/>
      <c r="F156" s="6"/>
      <c r="G156" s="2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</row>
    <row r="157" spans="1:56" s="28" customFormat="1" ht="24.75" customHeight="1" x14ac:dyDescent="0.2">
      <c r="A157" s="17">
        <f t="shared" si="6"/>
        <v>627</v>
      </c>
      <c r="B157" s="29" t="s">
        <v>95</v>
      </c>
      <c r="C157" s="6" t="s">
        <v>4</v>
      </c>
      <c r="D157" s="44">
        <v>20</v>
      </c>
      <c r="E157" s="32"/>
      <c r="F157" s="6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F157" s="27"/>
      <c r="AG157" s="27"/>
      <c r="AH157" s="27"/>
      <c r="AI157" s="27"/>
      <c r="AJ157" s="27"/>
      <c r="AK157" s="27"/>
      <c r="AL157" s="27"/>
      <c r="AM157" s="27"/>
      <c r="AN157" s="27"/>
      <c r="AO157" s="27"/>
      <c r="AP157" s="27"/>
      <c r="AQ157" s="27"/>
      <c r="AR157" s="27"/>
      <c r="AS157" s="27"/>
      <c r="AT157" s="27"/>
      <c r="AU157" s="27"/>
      <c r="AV157" s="27"/>
      <c r="AW157" s="27"/>
      <c r="AX157" s="27"/>
      <c r="AY157" s="27"/>
      <c r="AZ157" s="27"/>
      <c r="BA157" s="27"/>
      <c r="BB157" s="27"/>
      <c r="BC157" s="27"/>
      <c r="BD157" s="27"/>
    </row>
    <row r="158" spans="1:56" s="28" customFormat="1" ht="24.75" customHeight="1" x14ac:dyDescent="0.2">
      <c r="A158" s="17">
        <f t="shared" si="6"/>
        <v>628</v>
      </c>
      <c r="B158" s="29" t="s">
        <v>96</v>
      </c>
      <c r="C158" s="6" t="s">
        <v>4</v>
      </c>
      <c r="D158" s="44">
        <v>20</v>
      </c>
      <c r="E158" s="32"/>
      <c r="F158" s="6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</row>
    <row r="159" spans="1:56" s="28" customFormat="1" ht="24.75" customHeight="1" x14ac:dyDescent="0.2">
      <c r="A159" s="17">
        <f t="shared" si="6"/>
        <v>629</v>
      </c>
      <c r="B159" s="29" t="s">
        <v>229</v>
      </c>
      <c r="C159" s="6" t="s">
        <v>0</v>
      </c>
      <c r="D159" s="44">
        <v>2</v>
      </c>
      <c r="E159" s="32"/>
      <c r="F159" s="6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</row>
    <row r="160" spans="1:56" s="28" customFormat="1" ht="24.75" customHeight="1" x14ac:dyDescent="0.2">
      <c r="A160" s="17">
        <f t="shared" si="6"/>
        <v>630</v>
      </c>
      <c r="B160" s="29" t="s">
        <v>97</v>
      </c>
      <c r="C160" s="6" t="s">
        <v>0</v>
      </c>
      <c r="D160" s="44">
        <v>16</v>
      </c>
      <c r="E160" s="32"/>
      <c r="F160" s="6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</row>
    <row r="161" spans="1:56" s="28" customFormat="1" ht="24.75" customHeight="1" x14ac:dyDescent="0.2">
      <c r="A161" s="17">
        <f t="shared" si="6"/>
        <v>631</v>
      </c>
      <c r="B161" s="29" t="s">
        <v>98</v>
      </c>
      <c r="C161" s="6" t="s">
        <v>0</v>
      </c>
      <c r="D161" s="44">
        <v>1</v>
      </c>
      <c r="E161" s="32"/>
      <c r="F161" s="6"/>
      <c r="G161" s="52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</row>
    <row r="162" spans="1:56" s="28" customFormat="1" ht="24.75" customHeight="1" x14ac:dyDescent="0.2">
      <c r="A162" s="17">
        <f t="shared" si="6"/>
        <v>632</v>
      </c>
      <c r="B162" s="29" t="s">
        <v>230</v>
      </c>
      <c r="C162" s="6" t="s">
        <v>0</v>
      </c>
      <c r="D162" s="44">
        <v>8</v>
      </c>
      <c r="E162" s="32"/>
      <c r="F162" s="6"/>
      <c r="G162" s="52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</row>
    <row r="163" spans="1:56" s="28" customFormat="1" ht="24.75" customHeight="1" x14ac:dyDescent="0.2">
      <c r="A163" s="17">
        <f t="shared" si="6"/>
        <v>633</v>
      </c>
      <c r="B163" s="29" t="s">
        <v>244</v>
      </c>
      <c r="C163" s="6" t="s">
        <v>0</v>
      </c>
      <c r="D163" s="44">
        <v>6</v>
      </c>
      <c r="E163" s="32"/>
      <c r="F163" s="6"/>
      <c r="G163" s="52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</row>
    <row r="164" spans="1:56" s="15" customFormat="1" ht="21.75" customHeight="1" x14ac:dyDescent="0.2">
      <c r="A164" s="17"/>
      <c r="B164" s="22" t="s">
        <v>49</v>
      </c>
      <c r="C164" s="7"/>
      <c r="D164" s="29"/>
      <c r="E164" s="31"/>
      <c r="F164" s="6"/>
      <c r="G164" s="27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</row>
    <row r="165" spans="1:56" s="28" customFormat="1" ht="24.75" customHeight="1" x14ac:dyDescent="0.2">
      <c r="A165" s="17">
        <f>A163+1</f>
        <v>634</v>
      </c>
      <c r="B165" s="51" t="s">
        <v>99</v>
      </c>
      <c r="C165" s="6" t="s">
        <v>0</v>
      </c>
      <c r="D165" s="48">
        <v>19</v>
      </c>
      <c r="E165" s="32"/>
      <c r="F165" s="6"/>
    </row>
    <row r="166" spans="1:56" s="28" customFormat="1" ht="24.75" customHeight="1" x14ac:dyDescent="0.2">
      <c r="A166" s="17">
        <f>A165+1</f>
        <v>635</v>
      </c>
      <c r="B166" s="51" t="s">
        <v>245</v>
      </c>
      <c r="C166" s="6" t="s">
        <v>0</v>
      </c>
      <c r="D166" s="48">
        <v>4</v>
      </c>
      <c r="E166" s="33"/>
      <c r="F166" s="6"/>
      <c r="G166" s="27"/>
    </row>
    <row r="167" spans="1:56" s="28" customFormat="1" ht="24.75" customHeight="1" x14ac:dyDescent="0.2">
      <c r="A167" s="17">
        <f t="shared" ref="A167:A175" si="7">A166+1</f>
        <v>636</v>
      </c>
      <c r="B167" s="51" t="s">
        <v>100</v>
      </c>
      <c r="C167" s="6" t="s">
        <v>0</v>
      </c>
      <c r="D167" s="48">
        <v>26</v>
      </c>
      <c r="E167" s="33"/>
      <c r="F167" s="6"/>
      <c r="G167" s="27"/>
    </row>
    <row r="168" spans="1:56" s="28" customFormat="1" ht="24.75" customHeight="1" x14ac:dyDescent="0.2">
      <c r="A168" s="17">
        <f t="shared" si="7"/>
        <v>637</v>
      </c>
      <c r="B168" s="51" t="s">
        <v>155</v>
      </c>
      <c r="C168" s="6" t="s">
        <v>0</v>
      </c>
      <c r="D168" s="48">
        <v>4</v>
      </c>
      <c r="E168" s="33"/>
      <c r="F168" s="6"/>
      <c r="G168" s="2"/>
    </row>
    <row r="169" spans="1:56" s="15" customFormat="1" ht="22.5" customHeight="1" x14ac:dyDescent="0.2">
      <c r="A169" s="17">
        <f t="shared" si="7"/>
        <v>638</v>
      </c>
      <c r="B169" s="29" t="s">
        <v>292</v>
      </c>
      <c r="C169" s="6" t="s">
        <v>0</v>
      </c>
      <c r="D169" s="48">
        <v>1</v>
      </c>
      <c r="E169" s="33"/>
      <c r="F169" s="6"/>
      <c r="G169" s="27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</row>
    <row r="170" spans="1:56" s="15" customFormat="1" ht="22.5" customHeight="1" x14ac:dyDescent="0.2">
      <c r="A170" s="17">
        <f t="shared" si="7"/>
        <v>639</v>
      </c>
      <c r="B170" s="29" t="s">
        <v>293</v>
      </c>
      <c r="C170" s="6" t="s">
        <v>0</v>
      </c>
      <c r="D170" s="48">
        <v>1</v>
      </c>
      <c r="E170" s="33"/>
      <c r="F170" s="6"/>
      <c r="G170" s="27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</row>
    <row r="171" spans="1:56" s="15" customFormat="1" ht="22.5" customHeight="1" x14ac:dyDescent="0.2">
      <c r="A171" s="17">
        <f t="shared" si="7"/>
        <v>640</v>
      </c>
      <c r="B171" s="29" t="s">
        <v>294</v>
      </c>
      <c r="C171" s="6" t="s">
        <v>0</v>
      </c>
      <c r="D171" s="48">
        <v>5</v>
      </c>
      <c r="E171" s="33"/>
      <c r="F171" s="6"/>
      <c r="G171" s="27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</row>
    <row r="172" spans="1:56" s="27" customFormat="1" ht="24.75" customHeight="1" x14ac:dyDescent="0.2">
      <c r="A172" s="17">
        <f t="shared" si="7"/>
        <v>641</v>
      </c>
      <c r="B172" s="29" t="s">
        <v>101</v>
      </c>
      <c r="C172" s="14" t="s">
        <v>0</v>
      </c>
      <c r="D172" s="44">
        <v>30</v>
      </c>
      <c r="E172" s="33"/>
      <c r="F172" s="14"/>
    </row>
    <row r="173" spans="1:56" s="28" customFormat="1" ht="24.75" customHeight="1" x14ac:dyDescent="0.2">
      <c r="A173" s="17">
        <f t="shared" si="7"/>
        <v>642</v>
      </c>
      <c r="B173" s="51" t="s">
        <v>102</v>
      </c>
      <c r="C173" s="6" t="s">
        <v>0</v>
      </c>
      <c r="D173" s="48">
        <v>23</v>
      </c>
      <c r="E173" s="32"/>
      <c r="F173" s="6"/>
      <c r="G173" s="27"/>
    </row>
    <row r="174" spans="1:56" s="27" customFormat="1" ht="24.75" customHeight="1" x14ac:dyDescent="0.2">
      <c r="A174" s="17">
        <f t="shared" si="7"/>
        <v>643</v>
      </c>
      <c r="B174" s="29" t="s">
        <v>157</v>
      </c>
      <c r="C174" s="14" t="s">
        <v>0</v>
      </c>
      <c r="D174" s="44">
        <v>12</v>
      </c>
      <c r="E174" s="33"/>
      <c r="F174" s="14"/>
    </row>
    <row r="175" spans="1:56" s="27" customFormat="1" ht="24.75" customHeight="1" x14ac:dyDescent="0.2">
      <c r="A175" s="17">
        <f t="shared" si="7"/>
        <v>644</v>
      </c>
      <c r="B175" s="29" t="s">
        <v>156</v>
      </c>
      <c r="C175" s="14" t="s">
        <v>0</v>
      </c>
      <c r="D175" s="44">
        <v>8</v>
      </c>
      <c r="E175" s="33"/>
      <c r="F175" s="14"/>
    </row>
    <row r="176" spans="1:56" s="15" customFormat="1" ht="21" customHeight="1" x14ac:dyDescent="0.2">
      <c r="A176" s="17"/>
      <c r="B176" s="22" t="s">
        <v>50</v>
      </c>
      <c r="C176" s="7"/>
      <c r="D176" s="43"/>
      <c r="E176" s="43"/>
      <c r="F176" s="6"/>
      <c r="G176" s="27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</row>
    <row r="177" spans="1:56" s="28" customFormat="1" ht="24.75" customHeight="1" x14ac:dyDescent="0.2">
      <c r="A177" s="17">
        <f>A175+1</f>
        <v>645</v>
      </c>
      <c r="B177" s="29" t="s">
        <v>238</v>
      </c>
      <c r="C177" s="6" t="s">
        <v>4</v>
      </c>
      <c r="D177" s="44">
        <v>10</v>
      </c>
      <c r="E177" s="32"/>
      <c r="F177" s="6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  <c r="AF177" s="27"/>
      <c r="AG177" s="27"/>
      <c r="AH177" s="27"/>
      <c r="AI177" s="27"/>
      <c r="AJ177" s="27"/>
      <c r="AK177" s="27"/>
      <c r="AL177" s="27"/>
      <c r="AM177" s="27"/>
      <c r="AN177" s="27"/>
      <c r="AO177" s="27"/>
      <c r="AP177" s="27"/>
      <c r="AQ177" s="27"/>
      <c r="AR177" s="27"/>
      <c r="AS177" s="27"/>
      <c r="AT177" s="27"/>
      <c r="AU177" s="27"/>
      <c r="AV177" s="27"/>
      <c r="AW177" s="27"/>
      <c r="AX177" s="27"/>
      <c r="AY177" s="27"/>
      <c r="AZ177" s="27"/>
      <c r="BA177" s="27"/>
      <c r="BB177" s="27"/>
      <c r="BC177" s="27"/>
      <c r="BD177" s="27"/>
    </row>
    <row r="178" spans="1:56" s="28" customFormat="1" ht="24.75" customHeight="1" x14ac:dyDescent="0.2">
      <c r="A178" s="17">
        <f>A177+1</f>
        <v>646</v>
      </c>
      <c r="B178" s="29" t="s">
        <v>233</v>
      </c>
      <c r="C178" s="6" t="s">
        <v>4</v>
      </c>
      <c r="D178" s="44">
        <v>20</v>
      </c>
      <c r="E178" s="32"/>
      <c r="F178" s="6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  <c r="AF178" s="27"/>
      <c r="AG178" s="27"/>
      <c r="AH178" s="27"/>
      <c r="AI178" s="27"/>
      <c r="AJ178" s="27"/>
      <c r="AK178" s="27"/>
      <c r="AL178" s="27"/>
      <c r="AM178" s="27"/>
      <c r="AN178" s="27"/>
      <c r="AO178" s="27"/>
      <c r="AP178" s="27"/>
      <c r="AQ178" s="27"/>
      <c r="AR178" s="27"/>
      <c r="AS178" s="27"/>
      <c r="AT178" s="27"/>
      <c r="AU178" s="27"/>
      <c r="AV178" s="27"/>
      <c r="AW178" s="27"/>
      <c r="AX178" s="27"/>
      <c r="AY178" s="27"/>
      <c r="AZ178" s="27"/>
      <c r="BA178" s="27"/>
      <c r="BB178" s="27"/>
      <c r="BC178" s="27"/>
      <c r="BD178" s="27"/>
    </row>
    <row r="179" spans="1:56" s="28" customFormat="1" ht="24.75" customHeight="1" x14ac:dyDescent="0.2">
      <c r="A179" s="17">
        <f t="shared" ref="A179:A193" si="8">A178+1</f>
        <v>647</v>
      </c>
      <c r="B179" s="29" t="s">
        <v>231</v>
      </c>
      <c r="C179" s="6" t="s">
        <v>4</v>
      </c>
      <c r="D179" s="44">
        <v>5</v>
      </c>
      <c r="E179" s="32"/>
      <c r="F179" s="6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  <c r="AF179" s="27"/>
      <c r="AG179" s="27"/>
      <c r="AH179" s="27"/>
      <c r="AI179" s="27"/>
      <c r="AJ179" s="27"/>
      <c r="AK179" s="27"/>
      <c r="AL179" s="27"/>
      <c r="AM179" s="27"/>
      <c r="AN179" s="27"/>
      <c r="AO179" s="27"/>
      <c r="AP179" s="27"/>
      <c r="AQ179" s="27"/>
      <c r="AR179" s="27"/>
      <c r="AS179" s="27"/>
      <c r="AT179" s="27"/>
      <c r="AU179" s="27"/>
      <c r="AV179" s="27"/>
      <c r="AW179" s="27"/>
      <c r="AX179" s="27"/>
      <c r="AY179" s="27"/>
      <c r="AZ179" s="27"/>
      <c r="BA179" s="27"/>
      <c r="BB179" s="27"/>
      <c r="BC179" s="27"/>
      <c r="BD179" s="27"/>
    </row>
    <row r="180" spans="1:56" s="28" customFormat="1" ht="24.75" customHeight="1" x14ac:dyDescent="0.2">
      <c r="A180" s="17">
        <f t="shared" si="8"/>
        <v>648</v>
      </c>
      <c r="B180" s="29" t="s">
        <v>234</v>
      </c>
      <c r="C180" s="6" t="s">
        <v>4</v>
      </c>
      <c r="D180" s="44">
        <v>5</v>
      </c>
      <c r="E180" s="32"/>
      <c r="F180" s="6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  <c r="AF180" s="27"/>
      <c r="AG180" s="27"/>
      <c r="AH180" s="27"/>
      <c r="AI180" s="27"/>
      <c r="AJ180" s="27"/>
      <c r="AK180" s="27"/>
      <c r="AL180" s="27"/>
      <c r="AM180" s="27"/>
      <c r="AN180" s="27"/>
      <c r="AO180" s="27"/>
      <c r="AP180" s="27"/>
      <c r="AQ180" s="27"/>
      <c r="AR180" s="27"/>
      <c r="AS180" s="27"/>
      <c r="AT180" s="27"/>
      <c r="AU180" s="27"/>
      <c r="AV180" s="27"/>
      <c r="AW180" s="27"/>
      <c r="AX180" s="27"/>
      <c r="AY180" s="27"/>
      <c r="AZ180" s="27"/>
      <c r="BA180" s="27"/>
      <c r="BB180" s="27"/>
      <c r="BC180" s="27"/>
      <c r="BD180" s="27"/>
    </row>
    <row r="181" spans="1:56" s="28" customFormat="1" ht="24.75" customHeight="1" x14ac:dyDescent="0.2">
      <c r="A181" s="17">
        <f t="shared" si="8"/>
        <v>649</v>
      </c>
      <c r="B181" s="29" t="s">
        <v>235</v>
      </c>
      <c r="C181" s="6" t="s">
        <v>4</v>
      </c>
      <c r="D181" s="44">
        <v>30</v>
      </c>
      <c r="E181" s="32"/>
      <c r="F181" s="6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</row>
    <row r="182" spans="1:56" s="28" customFormat="1" ht="24.75" customHeight="1" x14ac:dyDescent="0.2">
      <c r="A182" s="17">
        <f t="shared" si="8"/>
        <v>650</v>
      </c>
      <c r="B182" s="29" t="s">
        <v>236</v>
      </c>
      <c r="C182" s="6" t="s">
        <v>4</v>
      </c>
      <c r="D182" s="44">
        <v>75</v>
      </c>
      <c r="E182" s="32"/>
      <c r="F182" s="6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</row>
    <row r="183" spans="1:56" s="28" customFormat="1" ht="24.75" customHeight="1" x14ac:dyDescent="0.2">
      <c r="A183" s="17">
        <f t="shared" si="8"/>
        <v>651</v>
      </c>
      <c r="B183" s="29" t="s">
        <v>237</v>
      </c>
      <c r="C183" s="6" t="s">
        <v>4</v>
      </c>
      <c r="D183" s="44">
        <v>90</v>
      </c>
      <c r="E183" s="32"/>
      <c r="F183" s="6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</row>
    <row r="184" spans="1:56" s="28" customFormat="1" ht="24.75" customHeight="1" x14ac:dyDescent="0.2">
      <c r="A184" s="17">
        <f t="shared" si="8"/>
        <v>652</v>
      </c>
      <c r="B184" s="29" t="s">
        <v>103</v>
      </c>
      <c r="C184" s="6" t="s">
        <v>4</v>
      </c>
      <c r="D184" s="44">
        <v>35</v>
      </c>
      <c r="E184" s="32"/>
      <c r="F184" s="6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</row>
    <row r="185" spans="1:56" s="28" customFormat="1" ht="24.75" customHeight="1" x14ac:dyDescent="0.2">
      <c r="A185" s="17">
        <f t="shared" si="8"/>
        <v>653</v>
      </c>
      <c r="B185" s="29" t="s">
        <v>126</v>
      </c>
      <c r="C185" s="6" t="s">
        <v>4</v>
      </c>
      <c r="D185" s="44">
        <v>10</v>
      </c>
      <c r="E185" s="32"/>
      <c r="F185" s="6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</row>
    <row r="186" spans="1:56" s="28" customFormat="1" ht="24.75" customHeight="1" x14ac:dyDescent="0.2">
      <c r="A186" s="17">
        <f t="shared" si="8"/>
        <v>654</v>
      </c>
      <c r="B186" s="29" t="s">
        <v>232</v>
      </c>
      <c r="C186" s="6" t="s">
        <v>4</v>
      </c>
      <c r="D186" s="44">
        <v>5</v>
      </c>
      <c r="E186" s="32"/>
      <c r="F186" s="6"/>
      <c r="G186" s="2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</row>
    <row r="187" spans="1:56" s="28" customFormat="1" ht="24.75" customHeight="1" x14ac:dyDescent="0.2">
      <c r="A187" s="17">
        <f t="shared" si="8"/>
        <v>655</v>
      </c>
      <c r="B187" s="29" t="s">
        <v>104</v>
      </c>
      <c r="C187" s="6" t="s">
        <v>0</v>
      </c>
      <c r="D187" s="44">
        <v>8</v>
      </c>
      <c r="E187" s="32"/>
      <c r="F187" s="6"/>
      <c r="G187" s="2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</row>
    <row r="188" spans="1:56" s="28" customFormat="1" ht="24.75" customHeight="1" x14ac:dyDescent="0.2">
      <c r="A188" s="17">
        <f t="shared" si="8"/>
        <v>656</v>
      </c>
      <c r="B188" s="29" t="s">
        <v>122</v>
      </c>
      <c r="C188" s="6" t="s">
        <v>0</v>
      </c>
      <c r="D188" s="44">
        <v>10</v>
      </c>
      <c r="E188" s="32"/>
      <c r="F188" s="6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</row>
    <row r="189" spans="1:56" s="28" customFormat="1" ht="24.75" customHeight="1" x14ac:dyDescent="0.2">
      <c r="A189" s="17">
        <f t="shared" si="8"/>
        <v>657</v>
      </c>
      <c r="B189" s="29" t="s">
        <v>123</v>
      </c>
      <c r="C189" s="6" t="s">
        <v>0</v>
      </c>
      <c r="D189" s="44">
        <v>15</v>
      </c>
      <c r="E189" s="32"/>
      <c r="F189" s="6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</row>
    <row r="190" spans="1:56" s="28" customFormat="1" ht="24.75" customHeight="1" x14ac:dyDescent="0.2">
      <c r="A190" s="17">
        <f t="shared" si="8"/>
        <v>658</v>
      </c>
      <c r="B190" s="29" t="s">
        <v>158</v>
      </c>
      <c r="C190" s="6" t="s">
        <v>13</v>
      </c>
      <c r="D190" s="44">
        <v>1</v>
      </c>
      <c r="E190" s="32"/>
      <c r="F190" s="6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</row>
    <row r="191" spans="1:56" s="28" customFormat="1" ht="24.75" customHeight="1" x14ac:dyDescent="0.2">
      <c r="A191" s="17">
        <f t="shared" si="8"/>
        <v>659</v>
      </c>
      <c r="B191" s="29" t="s">
        <v>246</v>
      </c>
      <c r="C191" s="6" t="s">
        <v>13</v>
      </c>
      <c r="D191" s="44">
        <v>1</v>
      </c>
      <c r="E191" s="32"/>
      <c r="F191" s="6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</row>
    <row r="192" spans="1:56" s="28" customFormat="1" ht="24.75" customHeight="1" x14ac:dyDescent="0.2">
      <c r="A192" s="17">
        <f t="shared" si="8"/>
        <v>660</v>
      </c>
      <c r="B192" s="29" t="s">
        <v>247</v>
      </c>
      <c r="C192" s="6" t="s">
        <v>13</v>
      </c>
      <c r="D192" s="44">
        <v>1</v>
      </c>
      <c r="E192" s="32"/>
      <c r="F192" s="6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</row>
    <row r="193" spans="1:56" s="28" customFormat="1" ht="24.75" customHeight="1" x14ac:dyDescent="0.2">
      <c r="A193" s="17">
        <f t="shared" si="8"/>
        <v>661</v>
      </c>
      <c r="B193" s="29" t="s">
        <v>249</v>
      </c>
      <c r="C193" s="6" t="s">
        <v>13</v>
      </c>
      <c r="D193" s="44">
        <v>1</v>
      </c>
      <c r="E193" s="32"/>
      <c r="F193" s="6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</row>
    <row r="194" spans="1:56" s="15" customFormat="1" ht="20.25" customHeight="1" x14ac:dyDescent="0.2">
      <c r="A194" s="17"/>
      <c r="B194" s="22" t="s">
        <v>248</v>
      </c>
      <c r="C194" s="7"/>
      <c r="D194" s="43"/>
      <c r="E194" s="43"/>
      <c r="F194" s="6"/>
      <c r="G194" s="27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</row>
    <row r="195" spans="1:56" s="15" customFormat="1" ht="20.25" customHeight="1" x14ac:dyDescent="0.2">
      <c r="A195" s="17"/>
      <c r="B195" s="22" t="s">
        <v>254</v>
      </c>
      <c r="C195" s="7"/>
      <c r="D195" s="43"/>
      <c r="E195" s="43"/>
      <c r="F195" s="6"/>
      <c r="G195" s="27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</row>
    <row r="196" spans="1:56" s="28" customFormat="1" ht="40.5" customHeight="1" x14ac:dyDescent="0.2">
      <c r="A196" s="17">
        <f>A193+1</f>
        <v>662</v>
      </c>
      <c r="B196" s="29" t="s">
        <v>250</v>
      </c>
      <c r="C196" s="6" t="s">
        <v>0</v>
      </c>
      <c r="D196" s="44">
        <v>1</v>
      </c>
      <c r="E196" s="32"/>
      <c r="F196" s="6"/>
      <c r="G196" s="2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</row>
    <row r="197" spans="1:56" s="28" customFormat="1" ht="40.5" customHeight="1" x14ac:dyDescent="0.25">
      <c r="A197" s="17">
        <f t="shared" ref="A197:A199" si="9">A196+1</f>
        <v>663</v>
      </c>
      <c r="B197" s="29" t="s">
        <v>251</v>
      </c>
      <c r="C197" s="6" t="s">
        <v>0</v>
      </c>
      <c r="D197" s="44">
        <v>1</v>
      </c>
      <c r="E197" s="32"/>
      <c r="F197" s="6"/>
      <c r="G197" s="69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</row>
    <row r="198" spans="1:56" s="28" customFormat="1" ht="40.5" customHeight="1" x14ac:dyDescent="0.25">
      <c r="A198" s="17">
        <f t="shared" si="9"/>
        <v>664</v>
      </c>
      <c r="B198" s="29" t="s">
        <v>252</v>
      </c>
      <c r="C198" s="6" t="s">
        <v>0</v>
      </c>
      <c r="D198" s="44">
        <v>1</v>
      </c>
      <c r="E198" s="32"/>
      <c r="F198" s="6"/>
      <c r="G198" s="69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  <c r="AF198" s="27"/>
      <c r="AG198" s="27"/>
      <c r="AH198" s="27"/>
      <c r="AI198" s="27"/>
      <c r="AJ198" s="27"/>
      <c r="AK198" s="27"/>
      <c r="AL198" s="27"/>
      <c r="AM198" s="27"/>
      <c r="AN198" s="27"/>
      <c r="AO198" s="27"/>
      <c r="AP198" s="27"/>
      <c r="AQ198" s="27"/>
      <c r="AR198" s="27"/>
      <c r="AS198" s="27"/>
      <c r="AT198" s="27"/>
      <c r="AU198" s="27"/>
      <c r="AV198" s="27"/>
      <c r="AW198" s="27"/>
      <c r="AX198" s="27"/>
      <c r="AY198" s="27"/>
      <c r="AZ198" s="27"/>
      <c r="BA198" s="27"/>
      <c r="BB198" s="27"/>
      <c r="BC198" s="27"/>
      <c r="BD198" s="27"/>
    </row>
    <row r="199" spans="1:56" s="28" customFormat="1" ht="40.5" customHeight="1" x14ac:dyDescent="0.25">
      <c r="A199" s="17">
        <f t="shared" si="9"/>
        <v>665</v>
      </c>
      <c r="B199" s="29" t="s">
        <v>253</v>
      </c>
      <c r="C199" s="6" t="s">
        <v>0</v>
      </c>
      <c r="D199" s="44">
        <v>3</v>
      </c>
      <c r="E199" s="32"/>
      <c r="F199" s="6"/>
      <c r="G199" s="69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  <c r="AF199" s="27"/>
      <c r="AG199" s="27"/>
      <c r="AH199" s="27"/>
      <c r="AI199" s="27"/>
      <c r="AJ199" s="27"/>
      <c r="AK199" s="27"/>
      <c r="AL199" s="27"/>
      <c r="AM199" s="27"/>
      <c r="AN199" s="27"/>
      <c r="AO199" s="27"/>
      <c r="AP199" s="27"/>
      <c r="AQ199" s="27"/>
      <c r="AR199" s="27"/>
      <c r="AS199" s="27"/>
      <c r="AT199" s="27"/>
      <c r="AU199" s="27"/>
      <c r="AV199" s="27"/>
      <c r="AW199" s="27"/>
      <c r="AX199" s="27"/>
      <c r="AY199" s="27"/>
      <c r="AZ199" s="27"/>
      <c r="BA199" s="27"/>
      <c r="BB199" s="27"/>
      <c r="BC199" s="27"/>
      <c r="BD199" s="27"/>
    </row>
    <row r="200" spans="1:56" s="28" customFormat="1" ht="24.75" customHeight="1" x14ac:dyDescent="0.25">
      <c r="A200" s="17"/>
      <c r="B200" s="22" t="s">
        <v>255</v>
      </c>
      <c r="C200" s="6"/>
      <c r="D200" s="44"/>
      <c r="E200" s="32"/>
      <c r="F200" s="6"/>
      <c r="G200" s="69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</row>
    <row r="201" spans="1:56" s="28" customFormat="1" ht="24.75" customHeight="1" x14ac:dyDescent="0.25">
      <c r="A201" s="17">
        <f>+A199+1</f>
        <v>666</v>
      </c>
      <c r="B201" s="29" t="s">
        <v>256</v>
      </c>
      <c r="C201" s="6" t="s">
        <v>4</v>
      </c>
      <c r="D201" s="44">
        <v>10</v>
      </c>
      <c r="E201" s="32"/>
      <c r="F201" s="6"/>
      <c r="G201" s="69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</row>
    <row r="202" spans="1:56" s="28" customFormat="1" ht="24.75" customHeight="1" x14ac:dyDescent="0.25">
      <c r="A202" s="17">
        <f>+A201+1</f>
        <v>667</v>
      </c>
      <c r="B202" s="29" t="s">
        <v>257</v>
      </c>
      <c r="C202" s="6" t="s">
        <v>4</v>
      </c>
      <c r="D202" s="44">
        <v>25</v>
      </c>
      <c r="E202" s="32"/>
      <c r="F202" s="6"/>
      <c r="G202" s="69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</row>
    <row r="203" spans="1:56" s="28" customFormat="1" ht="24.75" customHeight="1" thickBot="1" x14ac:dyDescent="0.3">
      <c r="A203" s="17">
        <f>A202+1</f>
        <v>668</v>
      </c>
      <c r="B203" s="29" t="s">
        <v>258</v>
      </c>
      <c r="C203" s="6" t="s">
        <v>4</v>
      </c>
      <c r="D203" s="44">
        <v>25</v>
      </c>
      <c r="E203" s="32"/>
      <c r="F203" s="6"/>
      <c r="G203" s="69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</row>
    <row r="204" spans="1:56" s="2" customFormat="1" ht="22.5" customHeight="1" thickBot="1" x14ac:dyDescent="0.3">
      <c r="A204" s="112" t="s">
        <v>35</v>
      </c>
      <c r="B204" s="112"/>
      <c r="C204" s="10"/>
      <c r="D204" s="46"/>
      <c r="E204" s="36"/>
      <c r="F204" s="40">
        <f>SUM(F129:F203)</f>
        <v>0</v>
      </c>
      <c r="G204" s="1"/>
    </row>
    <row r="205" spans="1:56" s="69" customFormat="1" ht="21.75" customHeight="1" x14ac:dyDescent="0.25">
      <c r="A205" s="11"/>
      <c r="B205" s="12" t="s">
        <v>144</v>
      </c>
      <c r="C205" s="13"/>
      <c r="D205" s="47"/>
      <c r="E205" s="35"/>
      <c r="F205" s="41"/>
      <c r="G205" s="1"/>
    </row>
    <row r="206" spans="1:56" s="69" customFormat="1" ht="21.75" customHeight="1" x14ac:dyDescent="0.25">
      <c r="A206" s="62"/>
      <c r="B206" s="5" t="s">
        <v>170</v>
      </c>
      <c r="C206" s="121"/>
      <c r="D206" s="122"/>
      <c r="E206" s="122"/>
      <c r="F206" s="123"/>
      <c r="G206" s="1"/>
    </row>
    <row r="207" spans="1:56" s="69" customFormat="1" ht="21.75" customHeight="1" x14ac:dyDescent="0.25">
      <c r="A207" s="8">
        <v>701</v>
      </c>
      <c r="B207" s="9" t="s">
        <v>171</v>
      </c>
      <c r="C207" s="6" t="s">
        <v>4</v>
      </c>
      <c r="D207" s="48">
        <v>600</v>
      </c>
      <c r="E207" s="32"/>
      <c r="F207" s="6"/>
      <c r="G207" s="1"/>
    </row>
    <row r="208" spans="1:56" s="69" customFormat="1" ht="21.75" customHeight="1" x14ac:dyDescent="0.25">
      <c r="A208" s="62"/>
      <c r="B208" s="5" t="s">
        <v>172</v>
      </c>
      <c r="C208" s="124"/>
      <c r="D208" s="125"/>
      <c r="E208" s="125"/>
      <c r="F208" s="126"/>
      <c r="G208" s="1"/>
    </row>
    <row r="209" spans="1:7" s="69" customFormat="1" ht="21.75" customHeight="1" x14ac:dyDescent="0.25">
      <c r="A209" s="8">
        <f>+A207+1</f>
        <v>702</v>
      </c>
      <c r="B209" s="9" t="s">
        <v>173</v>
      </c>
      <c r="C209" s="6" t="s">
        <v>4</v>
      </c>
      <c r="D209" s="48">
        <v>100</v>
      </c>
      <c r="E209" s="32"/>
      <c r="F209" s="6"/>
      <c r="G209" s="1"/>
    </row>
    <row r="210" spans="1:7" s="69" customFormat="1" ht="21.75" customHeight="1" x14ac:dyDescent="0.25">
      <c r="A210" s="8">
        <f>+A209+1</f>
        <v>703</v>
      </c>
      <c r="B210" s="9" t="s">
        <v>174</v>
      </c>
      <c r="C210" s="6" t="s">
        <v>4</v>
      </c>
      <c r="D210" s="48">
        <v>100</v>
      </c>
      <c r="E210" s="32"/>
      <c r="F210" s="6"/>
      <c r="G210" s="1"/>
    </row>
    <row r="211" spans="1:7" s="69" customFormat="1" ht="21.75" customHeight="1" x14ac:dyDescent="0.25">
      <c r="A211" s="8">
        <f t="shared" ref="A211:A212" si="10">+A210+1</f>
        <v>704</v>
      </c>
      <c r="B211" s="9" t="s">
        <v>175</v>
      </c>
      <c r="C211" s="6" t="s">
        <v>4</v>
      </c>
      <c r="D211" s="48">
        <v>100</v>
      </c>
      <c r="E211" s="32"/>
      <c r="F211" s="6"/>
      <c r="G211" s="1"/>
    </row>
    <row r="212" spans="1:7" ht="21.75" customHeight="1" x14ac:dyDescent="0.25">
      <c r="A212" s="8">
        <f t="shared" si="10"/>
        <v>705</v>
      </c>
      <c r="B212" s="9" t="s">
        <v>176</v>
      </c>
      <c r="C212" s="6" t="s">
        <v>4</v>
      </c>
      <c r="D212" s="48">
        <v>300</v>
      </c>
      <c r="E212" s="32"/>
      <c r="F212" s="6"/>
    </row>
    <row r="213" spans="1:7" ht="21.75" customHeight="1" x14ac:dyDescent="0.25">
      <c r="A213" s="63"/>
      <c r="B213" s="5" t="s">
        <v>177</v>
      </c>
      <c r="C213" s="124"/>
      <c r="D213" s="125"/>
      <c r="E213" s="125"/>
      <c r="F213" s="126"/>
    </row>
    <row r="214" spans="1:7" ht="21.75" customHeight="1" x14ac:dyDescent="0.25">
      <c r="A214" s="8">
        <f>+A212+1</f>
        <v>706</v>
      </c>
      <c r="B214" s="9" t="s">
        <v>178</v>
      </c>
      <c r="C214" s="6" t="s">
        <v>0</v>
      </c>
      <c r="D214" s="48">
        <v>5</v>
      </c>
      <c r="E214" s="32"/>
      <c r="F214" s="6"/>
    </row>
    <row r="215" spans="1:7" ht="21.75" customHeight="1" x14ac:dyDescent="0.25">
      <c r="A215" s="8">
        <f t="shared" ref="A215:A216" si="11">+A214+1</f>
        <v>707</v>
      </c>
      <c r="B215" s="9" t="s">
        <v>179</v>
      </c>
      <c r="C215" s="6" t="s">
        <v>0</v>
      </c>
      <c r="D215" s="48">
        <v>8</v>
      </c>
      <c r="E215" s="32"/>
      <c r="F215" s="6"/>
    </row>
    <row r="216" spans="1:7" ht="21.75" customHeight="1" x14ac:dyDescent="0.25">
      <c r="A216" s="8">
        <f t="shared" si="11"/>
        <v>708</v>
      </c>
      <c r="B216" s="9" t="s">
        <v>180</v>
      </c>
      <c r="C216" s="6" t="s">
        <v>0</v>
      </c>
      <c r="D216" s="48">
        <v>4</v>
      </c>
      <c r="E216" s="32"/>
      <c r="F216" s="6"/>
    </row>
    <row r="217" spans="1:7" ht="21.75" customHeight="1" x14ac:dyDescent="0.25">
      <c r="A217" s="62"/>
      <c r="B217" s="5" t="s">
        <v>63</v>
      </c>
      <c r="C217" s="124"/>
      <c r="D217" s="125"/>
      <c r="E217" s="125"/>
      <c r="F217" s="126"/>
    </row>
    <row r="218" spans="1:7" ht="21.75" customHeight="1" x14ac:dyDescent="0.25">
      <c r="A218" s="8">
        <f>+A216+1</f>
        <v>709</v>
      </c>
      <c r="B218" s="9" t="s">
        <v>64</v>
      </c>
      <c r="C218" s="6" t="s">
        <v>4</v>
      </c>
      <c r="D218" s="48">
        <v>120</v>
      </c>
      <c r="E218" s="32"/>
      <c r="F218" s="6"/>
    </row>
    <row r="219" spans="1:7" ht="21.75" customHeight="1" x14ac:dyDescent="0.25">
      <c r="A219" s="8">
        <f>A218+1</f>
        <v>710</v>
      </c>
      <c r="B219" s="9" t="s">
        <v>110</v>
      </c>
      <c r="C219" s="6" t="s">
        <v>4</v>
      </c>
      <c r="D219" s="48">
        <v>100</v>
      </c>
      <c r="E219" s="32"/>
      <c r="F219" s="6"/>
    </row>
    <row r="220" spans="1:7" ht="21.75" customHeight="1" x14ac:dyDescent="0.25">
      <c r="A220" s="8">
        <f>A219+1</f>
        <v>711</v>
      </c>
      <c r="B220" s="9" t="s">
        <v>65</v>
      </c>
      <c r="C220" s="6" t="s">
        <v>13</v>
      </c>
      <c r="D220" s="48">
        <v>1</v>
      </c>
      <c r="E220" s="32"/>
      <c r="F220" s="6"/>
    </row>
    <row r="221" spans="1:7" ht="21.75" customHeight="1" x14ac:dyDescent="0.25">
      <c r="A221" s="8">
        <f>A220+1</f>
        <v>712</v>
      </c>
      <c r="B221" s="9" t="s">
        <v>66</v>
      </c>
      <c r="C221" s="6" t="s">
        <v>13</v>
      </c>
      <c r="D221" s="48">
        <v>3</v>
      </c>
      <c r="E221" s="32"/>
      <c r="F221" s="6"/>
    </row>
    <row r="222" spans="1:7" ht="21.75" customHeight="1" x14ac:dyDescent="0.25">
      <c r="A222" s="8"/>
      <c r="B222" s="5" t="s">
        <v>181</v>
      </c>
      <c r="C222" s="124"/>
      <c r="D222" s="125"/>
      <c r="E222" s="125"/>
      <c r="F222" s="126"/>
    </row>
    <row r="223" spans="1:7" ht="21.75" customHeight="1" x14ac:dyDescent="0.25">
      <c r="A223" s="8">
        <f>+A221+1</f>
        <v>713</v>
      </c>
      <c r="B223" s="9" t="s">
        <v>182</v>
      </c>
      <c r="C223" s="6" t="s">
        <v>4</v>
      </c>
      <c r="D223" s="48">
        <v>40</v>
      </c>
      <c r="E223" s="32"/>
      <c r="F223" s="6"/>
    </row>
    <row r="224" spans="1:7" ht="21.75" customHeight="1" x14ac:dyDescent="0.25">
      <c r="A224" s="8">
        <f>A223+1</f>
        <v>714</v>
      </c>
      <c r="B224" s="9" t="s">
        <v>183</v>
      </c>
      <c r="C224" s="6" t="s">
        <v>4</v>
      </c>
      <c r="D224" s="48">
        <v>120</v>
      </c>
      <c r="E224" s="32"/>
      <c r="F224" s="6"/>
    </row>
    <row r="225" spans="1:6" ht="21.75" customHeight="1" x14ac:dyDescent="0.25">
      <c r="A225" s="8">
        <f>A224+1</f>
        <v>715</v>
      </c>
      <c r="B225" s="9" t="s">
        <v>184</v>
      </c>
      <c r="C225" s="6" t="s">
        <v>4</v>
      </c>
      <c r="D225" s="48">
        <v>200</v>
      </c>
      <c r="E225" s="32"/>
      <c r="F225" s="6"/>
    </row>
    <row r="226" spans="1:6" ht="21.75" customHeight="1" x14ac:dyDescent="0.25">
      <c r="A226" s="8">
        <f t="shared" ref="A226:A230" si="12">A225+1</f>
        <v>716</v>
      </c>
      <c r="B226" s="9" t="s">
        <v>185</v>
      </c>
      <c r="C226" s="6" t="s">
        <v>4</v>
      </c>
      <c r="D226" s="48">
        <v>40</v>
      </c>
      <c r="E226" s="32"/>
      <c r="F226" s="6"/>
    </row>
    <row r="227" spans="1:6" ht="21.75" customHeight="1" x14ac:dyDescent="0.25">
      <c r="A227" s="8">
        <f t="shared" si="12"/>
        <v>717</v>
      </c>
      <c r="B227" s="9" t="s">
        <v>186</v>
      </c>
      <c r="C227" s="6" t="s">
        <v>4</v>
      </c>
      <c r="D227" s="48">
        <v>250</v>
      </c>
      <c r="E227" s="32"/>
      <c r="F227" s="6"/>
    </row>
    <row r="228" spans="1:6" ht="21.75" customHeight="1" x14ac:dyDescent="0.25">
      <c r="A228" s="8">
        <f t="shared" si="12"/>
        <v>718</v>
      </c>
      <c r="B228" s="9" t="s">
        <v>111</v>
      </c>
      <c r="C228" s="6" t="s">
        <v>4</v>
      </c>
      <c r="D228" s="48">
        <v>40</v>
      </c>
      <c r="E228" s="32"/>
      <c r="F228" s="6"/>
    </row>
    <row r="229" spans="1:6" ht="21.75" customHeight="1" x14ac:dyDescent="0.25">
      <c r="A229" s="8">
        <f t="shared" si="12"/>
        <v>719</v>
      </c>
      <c r="B229" s="9" t="s">
        <v>112</v>
      </c>
      <c r="C229" s="6" t="s">
        <v>4</v>
      </c>
      <c r="D229" s="48">
        <v>150</v>
      </c>
      <c r="E229" s="32"/>
      <c r="F229" s="6"/>
    </row>
    <row r="230" spans="1:6" ht="21.75" customHeight="1" x14ac:dyDescent="0.25">
      <c r="A230" s="8">
        <f t="shared" si="12"/>
        <v>720</v>
      </c>
      <c r="B230" s="9" t="s">
        <v>113</v>
      </c>
      <c r="C230" s="6" t="s">
        <v>4</v>
      </c>
      <c r="D230" s="48">
        <v>30</v>
      </c>
      <c r="E230" s="32"/>
      <c r="F230" s="6"/>
    </row>
    <row r="231" spans="1:6" ht="21.75" customHeight="1" x14ac:dyDescent="0.25">
      <c r="A231" s="8">
        <f>A230+1</f>
        <v>721</v>
      </c>
      <c r="B231" s="9" t="s">
        <v>217</v>
      </c>
      <c r="C231" s="6" t="s">
        <v>4</v>
      </c>
      <c r="D231" s="48">
        <v>100</v>
      </c>
      <c r="E231" s="32"/>
      <c r="F231" s="6"/>
    </row>
    <row r="232" spans="1:6" ht="21.75" customHeight="1" x14ac:dyDescent="0.25">
      <c r="A232" s="8">
        <f>A231+1</f>
        <v>722</v>
      </c>
      <c r="B232" s="9" t="s">
        <v>218</v>
      </c>
      <c r="C232" s="6" t="s">
        <v>4</v>
      </c>
      <c r="D232" s="48">
        <v>100</v>
      </c>
      <c r="E232" s="32"/>
      <c r="F232" s="6"/>
    </row>
    <row r="233" spans="1:6" ht="21.75" customHeight="1" x14ac:dyDescent="0.25">
      <c r="A233" s="8"/>
      <c r="B233" s="5" t="s">
        <v>67</v>
      </c>
      <c r="C233" s="115"/>
      <c r="D233" s="116"/>
      <c r="E233" s="116"/>
      <c r="F233" s="117"/>
    </row>
    <row r="234" spans="1:6" ht="21.75" customHeight="1" x14ac:dyDescent="0.25">
      <c r="A234" s="8">
        <f>A232+1</f>
        <v>723</v>
      </c>
      <c r="B234" s="9" t="s">
        <v>68</v>
      </c>
      <c r="C234" s="6" t="s">
        <v>0</v>
      </c>
      <c r="D234" s="48">
        <v>1</v>
      </c>
      <c r="E234" s="32"/>
      <c r="F234" s="6"/>
    </row>
    <row r="235" spans="1:6" ht="21.75" customHeight="1" x14ac:dyDescent="0.25">
      <c r="A235" s="8">
        <f>+A234+1</f>
        <v>724</v>
      </c>
      <c r="B235" s="9" t="s">
        <v>219</v>
      </c>
      <c r="C235" s="6"/>
      <c r="D235" s="48"/>
      <c r="E235" s="32"/>
      <c r="F235" s="6"/>
    </row>
    <row r="236" spans="1:6" ht="21.75" customHeight="1" x14ac:dyDescent="0.25">
      <c r="A236" s="8"/>
      <c r="B236" s="9" t="s">
        <v>270</v>
      </c>
      <c r="C236" s="6" t="s">
        <v>0</v>
      </c>
      <c r="D236" s="48">
        <v>1</v>
      </c>
      <c r="E236" s="32"/>
      <c r="F236" s="6"/>
    </row>
    <row r="237" spans="1:6" ht="21.75" customHeight="1" x14ac:dyDescent="0.25">
      <c r="A237" s="8"/>
      <c r="B237" s="9" t="s">
        <v>271</v>
      </c>
      <c r="C237" s="6" t="s">
        <v>0</v>
      </c>
      <c r="D237" s="48">
        <v>1</v>
      </c>
      <c r="E237" s="32"/>
      <c r="F237" s="6"/>
    </row>
    <row r="238" spans="1:6" ht="21.75" customHeight="1" x14ac:dyDescent="0.25">
      <c r="A238" s="8"/>
      <c r="B238" s="9" t="s">
        <v>272</v>
      </c>
      <c r="C238" s="6" t="s">
        <v>0</v>
      </c>
      <c r="D238" s="48">
        <v>1</v>
      </c>
      <c r="E238" s="32"/>
      <c r="F238" s="6"/>
    </row>
    <row r="239" spans="1:6" ht="21.75" customHeight="1" x14ac:dyDescent="0.25">
      <c r="A239" s="8"/>
      <c r="B239" s="9" t="s">
        <v>273</v>
      </c>
      <c r="C239" s="6" t="s">
        <v>0</v>
      </c>
      <c r="D239" s="48">
        <v>1</v>
      </c>
      <c r="E239" s="32"/>
      <c r="F239" s="6"/>
    </row>
    <row r="240" spans="1:6" ht="21.75" customHeight="1" x14ac:dyDescent="0.25">
      <c r="A240" s="8"/>
      <c r="B240" s="9" t="s">
        <v>274</v>
      </c>
      <c r="C240" s="6" t="s">
        <v>0</v>
      </c>
      <c r="D240" s="48">
        <v>1</v>
      </c>
      <c r="E240" s="32"/>
      <c r="F240" s="6"/>
    </row>
    <row r="241" spans="1:6" ht="21.75" customHeight="1" x14ac:dyDescent="0.25">
      <c r="A241" s="8"/>
      <c r="B241" s="9" t="s">
        <v>275</v>
      </c>
      <c r="C241" s="6" t="s">
        <v>0</v>
      </c>
      <c r="D241" s="48">
        <v>1</v>
      </c>
      <c r="E241" s="32"/>
      <c r="F241" s="6"/>
    </row>
    <row r="242" spans="1:6" ht="21.75" customHeight="1" x14ac:dyDescent="0.25">
      <c r="A242" s="8"/>
      <c r="B242" s="9" t="s">
        <v>276</v>
      </c>
      <c r="C242" s="6" t="s">
        <v>0</v>
      </c>
      <c r="D242" s="48">
        <v>1</v>
      </c>
      <c r="E242" s="32"/>
      <c r="F242" s="6"/>
    </row>
    <row r="243" spans="1:6" ht="21.75" customHeight="1" x14ac:dyDescent="0.25">
      <c r="A243" s="8"/>
      <c r="B243" s="9" t="s">
        <v>277</v>
      </c>
      <c r="C243" s="6" t="s">
        <v>0</v>
      </c>
      <c r="D243" s="48">
        <v>1</v>
      </c>
      <c r="E243" s="32"/>
      <c r="F243" s="6"/>
    </row>
    <row r="244" spans="1:6" ht="21.75" customHeight="1" x14ac:dyDescent="0.25">
      <c r="A244" s="8"/>
      <c r="B244" s="9" t="s">
        <v>278</v>
      </c>
      <c r="C244" s="6" t="s">
        <v>0</v>
      </c>
      <c r="D244" s="48">
        <v>1</v>
      </c>
      <c r="E244" s="32"/>
      <c r="F244" s="6"/>
    </row>
    <row r="245" spans="1:6" ht="21.75" customHeight="1" x14ac:dyDescent="0.25">
      <c r="A245" s="8"/>
      <c r="B245" s="9" t="s">
        <v>279</v>
      </c>
      <c r="C245" s="6" t="s">
        <v>0</v>
      </c>
      <c r="D245" s="48">
        <v>1</v>
      </c>
      <c r="E245" s="32"/>
      <c r="F245" s="6"/>
    </row>
    <row r="246" spans="1:6" ht="21.75" customHeight="1" x14ac:dyDescent="0.25">
      <c r="A246" s="8"/>
      <c r="B246" s="9" t="s">
        <v>280</v>
      </c>
      <c r="C246" s="6" t="s">
        <v>0</v>
      </c>
      <c r="D246" s="48">
        <v>1</v>
      </c>
      <c r="E246" s="32"/>
      <c r="F246" s="6"/>
    </row>
    <row r="247" spans="1:6" ht="21.75" customHeight="1" x14ac:dyDescent="0.25">
      <c r="A247" s="8"/>
      <c r="B247" s="9" t="s">
        <v>281</v>
      </c>
      <c r="C247" s="6" t="s">
        <v>0</v>
      </c>
      <c r="D247" s="48">
        <v>1</v>
      </c>
      <c r="E247" s="32"/>
      <c r="F247" s="6"/>
    </row>
    <row r="248" spans="1:6" ht="21.75" customHeight="1" x14ac:dyDescent="0.25">
      <c r="A248" s="8"/>
      <c r="B248" s="9" t="s">
        <v>282</v>
      </c>
      <c r="C248" s="6" t="s">
        <v>0</v>
      </c>
      <c r="D248" s="48">
        <v>1</v>
      </c>
      <c r="E248" s="32"/>
      <c r="F248" s="6"/>
    </row>
    <row r="249" spans="1:6" ht="21.75" customHeight="1" x14ac:dyDescent="0.25">
      <c r="A249" s="8"/>
      <c r="B249" s="9" t="s">
        <v>283</v>
      </c>
      <c r="C249" s="6" t="s">
        <v>0</v>
      </c>
      <c r="D249" s="48">
        <v>1</v>
      </c>
      <c r="E249" s="32"/>
      <c r="F249" s="6"/>
    </row>
    <row r="250" spans="1:6" ht="21.75" customHeight="1" x14ac:dyDescent="0.25">
      <c r="A250" s="8"/>
      <c r="B250" s="9" t="s">
        <v>284</v>
      </c>
      <c r="C250" s="6" t="s">
        <v>0</v>
      </c>
      <c r="D250" s="48">
        <v>1</v>
      </c>
      <c r="E250" s="32"/>
      <c r="F250" s="6"/>
    </row>
    <row r="251" spans="1:6" ht="21.75" customHeight="1" x14ac:dyDescent="0.25">
      <c r="A251" s="8"/>
      <c r="B251" s="5" t="s">
        <v>69</v>
      </c>
      <c r="C251" s="115"/>
      <c r="D251" s="116"/>
      <c r="E251" s="116"/>
      <c r="F251" s="117"/>
    </row>
    <row r="252" spans="1:6" ht="21.75" customHeight="1" x14ac:dyDescent="0.25">
      <c r="A252" s="8">
        <f>+A235+1</f>
        <v>725</v>
      </c>
      <c r="B252" s="9" t="s">
        <v>115</v>
      </c>
      <c r="C252" s="6" t="s">
        <v>0</v>
      </c>
      <c r="D252" s="48">
        <v>10</v>
      </c>
      <c r="E252" s="32"/>
      <c r="F252" s="6"/>
    </row>
    <row r="253" spans="1:6" ht="21.75" customHeight="1" x14ac:dyDescent="0.25">
      <c r="A253" s="8">
        <f>+A252+1</f>
        <v>726</v>
      </c>
      <c r="B253" s="9" t="s">
        <v>116</v>
      </c>
      <c r="C253" s="6" t="s">
        <v>0</v>
      </c>
      <c r="D253" s="48">
        <v>12</v>
      </c>
      <c r="E253" s="32"/>
      <c r="F253" s="6"/>
    </row>
    <row r="254" spans="1:6" ht="21.75" customHeight="1" x14ac:dyDescent="0.25">
      <c r="A254" s="8">
        <f>+A253+1</f>
        <v>727</v>
      </c>
      <c r="B254" s="9" t="s">
        <v>114</v>
      </c>
      <c r="C254" s="6" t="s">
        <v>0</v>
      </c>
      <c r="D254" s="48">
        <v>2</v>
      </c>
      <c r="E254" s="32"/>
      <c r="F254" s="6"/>
    </row>
    <row r="255" spans="1:6" ht="21.75" customHeight="1" x14ac:dyDescent="0.25">
      <c r="A255" s="8">
        <f>+A254+1</f>
        <v>728</v>
      </c>
      <c r="B255" s="9" t="s">
        <v>187</v>
      </c>
      <c r="C255" s="6" t="s">
        <v>0</v>
      </c>
      <c r="D255" s="48">
        <v>2</v>
      </c>
      <c r="E255" s="32"/>
      <c r="F255" s="6"/>
    </row>
    <row r="256" spans="1:6" ht="21.75" customHeight="1" x14ac:dyDescent="0.25">
      <c r="A256" s="8">
        <f>+A255+1</f>
        <v>729</v>
      </c>
      <c r="B256" s="9" t="s">
        <v>117</v>
      </c>
      <c r="C256" s="6" t="s">
        <v>0</v>
      </c>
      <c r="D256" s="48">
        <v>38</v>
      </c>
      <c r="E256" s="32"/>
      <c r="F256" s="6"/>
    </row>
    <row r="257" spans="1:6" ht="21.75" customHeight="1" x14ac:dyDescent="0.25">
      <c r="A257" s="8">
        <f t="shared" ref="A257:A269" si="13">+A256+1</f>
        <v>730</v>
      </c>
      <c r="B257" s="9" t="s">
        <v>118</v>
      </c>
      <c r="C257" s="6" t="s">
        <v>0</v>
      </c>
      <c r="D257" s="48">
        <f>SUM(D281:D287)-(D252+D253+D254*2+D255*4+D256*2+D258-D259-D260)</f>
        <v>446</v>
      </c>
      <c r="E257" s="32"/>
      <c r="F257" s="6"/>
    </row>
    <row r="258" spans="1:6" ht="21.75" customHeight="1" x14ac:dyDescent="0.25">
      <c r="A258" s="8">
        <f t="shared" si="13"/>
        <v>731</v>
      </c>
      <c r="B258" s="9" t="s">
        <v>70</v>
      </c>
      <c r="C258" s="6" t="s">
        <v>0</v>
      </c>
      <c r="D258" s="48">
        <v>32</v>
      </c>
      <c r="E258" s="32"/>
      <c r="F258" s="6"/>
    </row>
    <row r="259" spans="1:6" ht="21.75" customHeight="1" x14ac:dyDescent="0.25">
      <c r="A259" s="8">
        <f t="shared" si="13"/>
        <v>732</v>
      </c>
      <c r="B259" s="9" t="s">
        <v>71</v>
      </c>
      <c r="C259" s="6" t="s">
        <v>0</v>
      </c>
      <c r="D259" s="48">
        <v>10</v>
      </c>
      <c r="E259" s="32"/>
      <c r="F259" s="6"/>
    </row>
    <row r="260" spans="1:6" ht="21.75" customHeight="1" x14ac:dyDescent="0.25">
      <c r="A260" s="8">
        <f t="shared" si="13"/>
        <v>733</v>
      </c>
      <c r="B260" s="9" t="s">
        <v>188</v>
      </c>
      <c r="C260" s="6" t="s">
        <v>0</v>
      </c>
      <c r="D260" s="48">
        <v>4</v>
      </c>
      <c r="E260" s="32"/>
      <c r="F260" s="6"/>
    </row>
    <row r="261" spans="1:6" ht="21.75" customHeight="1" x14ac:dyDescent="0.25">
      <c r="A261" s="8"/>
      <c r="B261" s="5" t="s">
        <v>72</v>
      </c>
      <c r="C261" s="115"/>
      <c r="D261" s="116"/>
      <c r="E261" s="116"/>
      <c r="F261" s="117"/>
    </row>
    <row r="262" spans="1:6" ht="21.75" customHeight="1" x14ac:dyDescent="0.25">
      <c r="A262" s="8">
        <f>+A260+1</f>
        <v>734</v>
      </c>
      <c r="B262" s="9" t="s">
        <v>73</v>
      </c>
      <c r="C262" s="6" t="s">
        <v>0</v>
      </c>
      <c r="D262" s="48">
        <v>65</v>
      </c>
      <c r="E262" s="32"/>
      <c r="F262" s="6"/>
    </row>
    <row r="263" spans="1:6" ht="21.75" customHeight="1" x14ac:dyDescent="0.25">
      <c r="A263" s="8">
        <f t="shared" si="13"/>
        <v>735</v>
      </c>
      <c r="B263" s="9" t="s">
        <v>189</v>
      </c>
      <c r="C263" s="6" t="s">
        <v>0</v>
      </c>
      <c r="D263" s="48">
        <f>D264+D265+D266+4*D267-D262</f>
        <v>388</v>
      </c>
      <c r="E263" s="32"/>
      <c r="F263" s="6"/>
    </row>
    <row r="264" spans="1:6" ht="28.5" customHeight="1" x14ac:dyDescent="0.25">
      <c r="A264" s="8">
        <f t="shared" si="13"/>
        <v>736</v>
      </c>
      <c r="B264" s="9" t="s">
        <v>190</v>
      </c>
      <c r="C264" s="6" t="s">
        <v>0</v>
      </c>
      <c r="D264" s="48">
        <v>332</v>
      </c>
      <c r="E264" s="32"/>
      <c r="F264" s="6"/>
    </row>
    <row r="265" spans="1:6" ht="21.75" customHeight="1" x14ac:dyDescent="0.25">
      <c r="A265" s="8">
        <f t="shared" si="13"/>
        <v>737</v>
      </c>
      <c r="B265" s="9" t="s">
        <v>191</v>
      </c>
      <c r="C265" s="6" t="s">
        <v>0</v>
      </c>
      <c r="D265" s="48">
        <v>6</v>
      </c>
      <c r="E265" s="32"/>
      <c r="F265" s="6"/>
    </row>
    <row r="266" spans="1:6" ht="21.75" customHeight="1" x14ac:dyDescent="0.25">
      <c r="A266" s="8">
        <f t="shared" si="13"/>
        <v>738</v>
      </c>
      <c r="B266" s="9" t="s">
        <v>192</v>
      </c>
      <c r="C266" s="6" t="s">
        <v>0</v>
      </c>
      <c r="D266" s="48">
        <v>27</v>
      </c>
      <c r="E266" s="32"/>
      <c r="F266" s="6"/>
    </row>
    <row r="267" spans="1:6" ht="21.75" customHeight="1" x14ac:dyDescent="0.25">
      <c r="A267" s="8">
        <f t="shared" si="13"/>
        <v>739</v>
      </c>
      <c r="B267" s="9" t="s">
        <v>285</v>
      </c>
      <c r="C267" s="6" t="s">
        <v>0</v>
      </c>
      <c r="D267" s="48">
        <v>22</v>
      </c>
      <c r="E267" s="32"/>
      <c r="F267" s="6"/>
    </row>
    <row r="268" spans="1:6" ht="21.75" customHeight="1" x14ac:dyDescent="0.25">
      <c r="A268" s="8">
        <f t="shared" si="13"/>
        <v>740</v>
      </c>
      <c r="B268" s="9" t="s">
        <v>193</v>
      </c>
      <c r="C268" s="6" t="s">
        <v>0</v>
      </c>
      <c r="D268" s="48">
        <v>44</v>
      </c>
      <c r="E268" s="32"/>
      <c r="F268" s="6"/>
    </row>
    <row r="269" spans="1:6" ht="21.75" customHeight="1" x14ac:dyDescent="0.25">
      <c r="A269" s="8">
        <f t="shared" si="13"/>
        <v>741</v>
      </c>
      <c r="B269" s="9" t="s">
        <v>152</v>
      </c>
      <c r="C269" s="6" t="s">
        <v>0</v>
      </c>
      <c r="D269" s="48">
        <v>2</v>
      </c>
      <c r="E269" s="32"/>
      <c r="F269" s="6"/>
    </row>
    <row r="270" spans="1:6" ht="21.75" customHeight="1" x14ac:dyDescent="0.25">
      <c r="A270" s="63"/>
      <c r="B270" s="5" t="s">
        <v>194</v>
      </c>
      <c r="C270" s="75"/>
      <c r="D270" s="76"/>
      <c r="E270" s="76"/>
      <c r="F270" s="77"/>
    </row>
    <row r="271" spans="1:6" ht="21.75" customHeight="1" x14ac:dyDescent="0.25">
      <c r="A271" s="8">
        <f>+A269+1</f>
        <v>742</v>
      </c>
      <c r="B271" s="9" t="s">
        <v>195</v>
      </c>
      <c r="C271" s="6" t="s">
        <v>196</v>
      </c>
      <c r="D271" s="48">
        <v>1</v>
      </c>
      <c r="E271" s="32"/>
      <c r="F271" s="6"/>
    </row>
    <row r="272" spans="1:6" ht="21.75" customHeight="1" x14ac:dyDescent="0.25">
      <c r="A272" s="8">
        <f>+A271+1</f>
        <v>743</v>
      </c>
      <c r="B272" s="9" t="s">
        <v>197</v>
      </c>
      <c r="C272" s="6" t="s">
        <v>196</v>
      </c>
      <c r="D272" s="48">
        <v>2</v>
      </c>
      <c r="E272" s="32"/>
      <c r="F272" s="6"/>
    </row>
    <row r="273" spans="1:6" ht="21.75" customHeight="1" x14ac:dyDescent="0.25">
      <c r="A273" s="8">
        <f t="shared" ref="A273:A279" si="14">+A272+1</f>
        <v>744</v>
      </c>
      <c r="B273" s="9" t="s">
        <v>198</v>
      </c>
      <c r="C273" s="6" t="s">
        <v>196</v>
      </c>
      <c r="D273" s="48">
        <v>11</v>
      </c>
      <c r="E273" s="32"/>
      <c r="F273" s="6"/>
    </row>
    <row r="274" spans="1:6" ht="21.75" customHeight="1" x14ac:dyDescent="0.25">
      <c r="A274" s="8">
        <f t="shared" si="14"/>
        <v>745</v>
      </c>
      <c r="B274" s="9" t="s">
        <v>199</v>
      </c>
      <c r="C274" s="6" t="s">
        <v>196</v>
      </c>
      <c r="D274" s="48">
        <v>1</v>
      </c>
      <c r="E274" s="32"/>
      <c r="F274" s="6"/>
    </row>
    <row r="275" spans="1:6" ht="21.75" customHeight="1" x14ac:dyDescent="0.25">
      <c r="A275" s="8">
        <f t="shared" si="14"/>
        <v>746</v>
      </c>
      <c r="B275" s="9" t="s">
        <v>220</v>
      </c>
      <c r="C275" s="6" t="s">
        <v>196</v>
      </c>
      <c r="D275" s="48">
        <v>1</v>
      </c>
      <c r="E275" s="32"/>
      <c r="F275" s="6"/>
    </row>
    <row r="276" spans="1:6" ht="21.75" customHeight="1" x14ac:dyDescent="0.25">
      <c r="A276" s="8">
        <f t="shared" si="14"/>
        <v>747</v>
      </c>
      <c r="B276" s="9" t="s">
        <v>200</v>
      </c>
      <c r="C276" s="6" t="s">
        <v>196</v>
      </c>
      <c r="D276" s="48">
        <v>1</v>
      </c>
      <c r="E276" s="32"/>
      <c r="F276" s="6"/>
    </row>
    <row r="277" spans="1:6" ht="21.75" customHeight="1" x14ac:dyDescent="0.25">
      <c r="A277" s="8">
        <f t="shared" si="14"/>
        <v>748</v>
      </c>
      <c r="B277" s="9" t="s">
        <v>201</v>
      </c>
      <c r="C277" s="6" t="s">
        <v>196</v>
      </c>
      <c r="D277" s="48">
        <v>10</v>
      </c>
      <c r="E277" s="32"/>
      <c r="F277" s="6"/>
    </row>
    <row r="278" spans="1:6" ht="21.75" customHeight="1" x14ac:dyDescent="0.25">
      <c r="A278" s="8">
        <f t="shared" si="14"/>
        <v>749</v>
      </c>
      <c r="B278" s="9" t="s">
        <v>202</v>
      </c>
      <c r="C278" s="6" t="s">
        <v>196</v>
      </c>
      <c r="D278" s="48">
        <v>10</v>
      </c>
      <c r="E278" s="32"/>
      <c r="F278" s="6"/>
    </row>
    <row r="279" spans="1:6" ht="21.75" customHeight="1" x14ac:dyDescent="0.25">
      <c r="A279" s="8">
        <f t="shared" si="14"/>
        <v>750</v>
      </c>
      <c r="B279" s="9" t="s">
        <v>203</v>
      </c>
      <c r="C279" s="6" t="s">
        <v>196</v>
      </c>
      <c r="D279" s="48">
        <v>10</v>
      </c>
      <c r="E279" s="32"/>
      <c r="F279" s="6"/>
    </row>
    <row r="280" spans="1:6" ht="21.75" customHeight="1" x14ac:dyDescent="0.25">
      <c r="A280" s="8"/>
      <c r="B280" s="5" t="s">
        <v>74</v>
      </c>
      <c r="C280" s="115"/>
      <c r="D280" s="116"/>
      <c r="E280" s="116"/>
      <c r="F280" s="117"/>
    </row>
    <row r="281" spans="1:6" ht="21.75" customHeight="1" x14ac:dyDescent="0.25">
      <c r="A281" s="17">
        <f>+A279+1</f>
        <v>751</v>
      </c>
      <c r="B281" s="64" t="s">
        <v>286</v>
      </c>
      <c r="C281" s="6" t="s">
        <v>0</v>
      </c>
      <c r="D281" s="48">
        <v>252</v>
      </c>
      <c r="E281" s="32"/>
      <c r="F281" s="6"/>
    </row>
    <row r="282" spans="1:6" ht="21.75" customHeight="1" x14ac:dyDescent="0.25">
      <c r="A282" s="17">
        <f>A281+1</f>
        <v>752</v>
      </c>
      <c r="B282" s="64" t="s">
        <v>287</v>
      </c>
      <c r="C282" s="6" t="s">
        <v>0</v>
      </c>
      <c r="D282" s="48">
        <v>112</v>
      </c>
      <c r="E282" s="32"/>
      <c r="F282" s="6"/>
    </row>
    <row r="283" spans="1:6" ht="21.75" customHeight="1" x14ac:dyDescent="0.25">
      <c r="A283" s="17">
        <f>A282+1</f>
        <v>753</v>
      </c>
      <c r="B283" s="64" t="s">
        <v>288</v>
      </c>
      <c r="C283" s="6" t="s">
        <v>0</v>
      </c>
      <c r="D283" s="48">
        <v>56</v>
      </c>
      <c r="E283" s="32"/>
      <c r="F283" s="6"/>
    </row>
    <row r="284" spans="1:6" ht="21.75" customHeight="1" x14ac:dyDescent="0.25">
      <c r="A284" s="17">
        <f>A283+1</f>
        <v>754</v>
      </c>
      <c r="B284" s="64" t="s">
        <v>291</v>
      </c>
      <c r="C284" s="6" t="s">
        <v>0</v>
      </c>
      <c r="D284" s="48">
        <v>32</v>
      </c>
      <c r="E284" s="32"/>
      <c r="F284" s="6"/>
    </row>
    <row r="285" spans="1:6" ht="21.75" customHeight="1" x14ac:dyDescent="0.25">
      <c r="A285" s="17">
        <f t="shared" ref="A285:A287" si="15">A284+1</f>
        <v>755</v>
      </c>
      <c r="B285" s="64" t="s">
        <v>365</v>
      </c>
      <c r="C285" s="6" t="s">
        <v>0</v>
      </c>
      <c r="D285" s="48">
        <v>21</v>
      </c>
      <c r="E285" s="32"/>
      <c r="F285" s="6"/>
    </row>
    <row r="286" spans="1:6" ht="21.75" customHeight="1" x14ac:dyDescent="0.25">
      <c r="A286" s="17">
        <f t="shared" si="15"/>
        <v>756</v>
      </c>
      <c r="B286" s="64" t="s">
        <v>289</v>
      </c>
      <c r="C286" s="6" t="s">
        <v>0</v>
      </c>
      <c r="D286" s="48">
        <v>36</v>
      </c>
      <c r="E286" s="32"/>
      <c r="F286" s="6"/>
    </row>
    <row r="287" spans="1:6" ht="21.75" customHeight="1" x14ac:dyDescent="0.25">
      <c r="A287" s="17">
        <f t="shared" si="15"/>
        <v>757</v>
      </c>
      <c r="B287" s="64" t="s">
        <v>290</v>
      </c>
      <c r="C287" s="6" t="s">
        <v>0</v>
      </c>
      <c r="D287" s="48">
        <v>65</v>
      </c>
      <c r="E287" s="32"/>
      <c r="F287" s="6"/>
    </row>
    <row r="288" spans="1:6" ht="21.75" customHeight="1" x14ac:dyDescent="0.25">
      <c r="A288" s="8"/>
      <c r="B288" s="5" t="s">
        <v>75</v>
      </c>
      <c r="C288" s="115"/>
      <c r="D288" s="116"/>
      <c r="E288" s="116"/>
      <c r="F288" s="117"/>
    </row>
    <row r="289" spans="1:6" ht="21.75" customHeight="1" x14ac:dyDescent="0.25">
      <c r="A289" s="8">
        <f>+A287+1</f>
        <v>758</v>
      </c>
      <c r="B289" s="9" t="s">
        <v>76</v>
      </c>
      <c r="C289" s="6" t="s">
        <v>0</v>
      </c>
      <c r="D289" s="48">
        <v>44</v>
      </c>
      <c r="E289" s="32"/>
      <c r="F289" s="6"/>
    </row>
    <row r="290" spans="1:6" ht="21.75" customHeight="1" x14ac:dyDescent="0.25">
      <c r="A290" s="8">
        <f t="shared" ref="A290:A291" si="16">A289+1</f>
        <v>759</v>
      </c>
      <c r="B290" s="9" t="s">
        <v>77</v>
      </c>
      <c r="C290" s="6" t="s">
        <v>0</v>
      </c>
      <c r="D290" s="48">
        <v>18</v>
      </c>
      <c r="E290" s="32"/>
      <c r="F290" s="6"/>
    </row>
    <row r="291" spans="1:6" ht="21.75" customHeight="1" thickBot="1" x14ac:dyDescent="0.3">
      <c r="A291" s="8">
        <f t="shared" si="16"/>
        <v>760</v>
      </c>
      <c r="B291" s="9" t="s">
        <v>119</v>
      </c>
      <c r="C291" s="6" t="s">
        <v>0</v>
      </c>
      <c r="D291" s="48">
        <v>3</v>
      </c>
      <c r="E291" s="32"/>
      <c r="F291" s="6"/>
    </row>
    <row r="292" spans="1:6" ht="21.75" customHeight="1" thickBot="1" x14ac:dyDescent="0.3">
      <c r="A292" s="19" t="s">
        <v>51</v>
      </c>
      <c r="B292" s="25"/>
      <c r="C292" s="10"/>
      <c r="D292" s="46"/>
      <c r="E292" s="36"/>
      <c r="F292" s="40"/>
    </row>
    <row r="293" spans="1:6" ht="21.75" customHeight="1" x14ac:dyDescent="0.25">
      <c r="A293" s="11"/>
      <c r="B293" s="12" t="s">
        <v>204</v>
      </c>
      <c r="C293" s="13"/>
      <c r="D293" s="47"/>
      <c r="E293" s="37"/>
      <c r="F293" s="41"/>
    </row>
    <row r="294" spans="1:6" ht="21.75" customHeight="1" x14ac:dyDescent="0.25">
      <c r="A294" s="8"/>
      <c r="B294" s="5" t="s">
        <v>205</v>
      </c>
      <c r="C294" s="118"/>
      <c r="D294" s="119"/>
      <c r="E294" s="119"/>
      <c r="F294" s="120"/>
    </row>
    <row r="295" spans="1:6" ht="21.75" customHeight="1" x14ac:dyDescent="0.25">
      <c r="A295" s="8">
        <v>801</v>
      </c>
      <c r="B295" s="9" t="s">
        <v>120</v>
      </c>
      <c r="C295" s="6" t="s">
        <v>0</v>
      </c>
      <c r="D295" s="48">
        <v>3</v>
      </c>
      <c r="E295" s="32"/>
      <c r="F295" s="6"/>
    </row>
    <row r="296" spans="1:6" ht="21.75" customHeight="1" x14ac:dyDescent="0.25">
      <c r="A296" s="8">
        <f>A295+1</f>
        <v>802</v>
      </c>
      <c r="B296" s="9" t="s">
        <v>78</v>
      </c>
      <c r="C296" s="6" t="s">
        <v>0</v>
      </c>
      <c r="D296" s="48">
        <v>3</v>
      </c>
      <c r="E296" s="32"/>
      <c r="F296" s="6"/>
    </row>
    <row r="297" spans="1:6" ht="21.75" customHeight="1" x14ac:dyDescent="0.25">
      <c r="A297" s="8">
        <f t="shared" ref="A297:A304" si="17">A296+1</f>
        <v>803</v>
      </c>
      <c r="B297" s="9" t="s">
        <v>259</v>
      </c>
      <c r="C297" s="6" t="s">
        <v>4</v>
      </c>
      <c r="D297" s="48">
        <v>2200</v>
      </c>
      <c r="E297" s="32"/>
      <c r="F297" s="6"/>
    </row>
    <row r="298" spans="1:6" ht="21.75" customHeight="1" x14ac:dyDescent="0.25">
      <c r="A298" s="8">
        <f t="shared" si="17"/>
        <v>804</v>
      </c>
      <c r="B298" s="9" t="s">
        <v>79</v>
      </c>
      <c r="C298" s="6" t="s">
        <v>0</v>
      </c>
      <c r="D298" s="48">
        <v>3</v>
      </c>
      <c r="E298" s="32"/>
      <c r="F298" s="6"/>
    </row>
    <row r="299" spans="1:6" ht="21.75" customHeight="1" x14ac:dyDescent="0.25">
      <c r="A299" s="8">
        <f t="shared" si="17"/>
        <v>805</v>
      </c>
      <c r="B299" s="9" t="s">
        <v>80</v>
      </c>
      <c r="C299" s="6" t="s">
        <v>0</v>
      </c>
      <c r="D299" s="48">
        <v>2</v>
      </c>
      <c r="E299" s="32"/>
      <c r="F299" s="6"/>
    </row>
    <row r="300" spans="1:6" ht="21.75" customHeight="1" x14ac:dyDescent="0.25">
      <c r="A300" s="8">
        <f t="shared" si="17"/>
        <v>806</v>
      </c>
      <c r="B300" s="9" t="s">
        <v>206</v>
      </c>
      <c r="C300" s="6" t="s">
        <v>0</v>
      </c>
      <c r="D300" s="48">
        <v>1</v>
      </c>
      <c r="E300" s="32"/>
      <c r="F300" s="6"/>
    </row>
    <row r="301" spans="1:6" ht="21.75" customHeight="1" x14ac:dyDescent="0.25">
      <c r="A301" s="8">
        <f t="shared" si="17"/>
        <v>807</v>
      </c>
      <c r="B301" s="9" t="s">
        <v>81</v>
      </c>
      <c r="C301" s="6" t="s">
        <v>0</v>
      </c>
      <c r="D301" s="48">
        <v>86</v>
      </c>
      <c r="E301" s="32"/>
      <c r="F301" s="6"/>
    </row>
    <row r="302" spans="1:6" ht="21.75" customHeight="1" x14ac:dyDescent="0.25">
      <c r="A302" s="8">
        <f t="shared" si="17"/>
        <v>808</v>
      </c>
      <c r="B302" s="9" t="s">
        <v>82</v>
      </c>
      <c r="C302" s="6" t="s">
        <v>0</v>
      </c>
      <c r="D302" s="48">
        <v>86</v>
      </c>
      <c r="E302" s="32"/>
      <c r="F302" s="6"/>
    </row>
    <row r="303" spans="1:6" ht="21.75" customHeight="1" x14ac:dyDescent="0.25">
      <c r="A303" s="8">
        <f t="shared" si="17"/>
        <v>809</v>
      </c>
      <c r="B303" s="9" t="s">
        <v>83</v>
      </c>
      <c r="C303" s="6" t="s">
        <v>0</v>
      </c>
      <c r="D303" s="48">
        <v>42</v>
      </c>
      <c r="E303" s="32"/>
      <c r="F303" s="6"/>
    </row>
    <row r="304" spans="1:6" ht="21.75" customHeight="1" x14ac:dyDescent="0.25">
      <c r="A304" s="8">
        <f t="shared" si="17"/>
        <v>810</v>
      </c>
      <c r="B304" s="9" t="s">
        <v>84</v>
      </c>
      <c r="C304" s="6" t="s">
        <v>0</v>
      </c>
      <c r="D304" s="48">
        <v>3</v>
      </c>
      <c r="E304" s="32"/>
      <c r="F304" s="6"/>
    </row>
    <row r="305" spans="1:6" ht="21.75" customHeight="1" x14ac:dyDescent="0.25">
      <c r="A305" s="8"/>
      <c r="B305" s="5" t="s">
        <v>374</v>
      </c>
      <c r="C305" s="115"/>
      <c r="D305" s="116"/>
      <c r="E305" s="116"/>
      <c r="F305" s="117"/>
    </row>
    <row r="306" spans="1:6" ht="21.75" customHeight="1" x14ac:dyDescent="0.25">
      <c r="A306" s="65"/>
      <c r="B306" s="5" t="s">
        <v>207</v>
      </c>
      <c r="C306" s="67"/>
      <c r="D306" s="68"/>
      <c r="E306" s="72"/>
      <c r="F306" s="73"/>
    </row>
    <row r="307" spans="1:6" ht="21.75" customHeight="1" x14ac:dyDescent="0.25">
      <c r="A307" s="8">
        <f>+A304+1</f>
        <v>811</v>
      </c>
      <c r="B307" s="9" t="s">
        <v>208</v>
      </c>
      <c r="C307" s="6" t="s">
        <v>4</v>
      </c>
      <c r="D307" s="48">
        <v>800</v>
      </c>
      <c r="E307" s="32"/>
      <c r="F307" s="6"/>
    </row>
    <row r="308" spans="1:6" ht="21.75" customHeight="1" x14ac:dyDescent="0.25">
      <c r="A308" s="8">
        <f>A307+1</f>
        <v>812</v>
      </c>
      <c r="B308" s="9" t="s">
        <v>375</v>
      </c>
      <c r="C308" s="6" t="s">
        <v>4</v>
      </c>
      <c r="D308" s="48">
        <v>200</v>
      </c>
      <c r="E308" s="32"/>
      <c r="F308" s="6"/>
    </row>
    <row r="309" spans="1:6" ht="21.75" customHeight="1" x14ac:dyDescent="0.25">
      <c r="A309" s="8"/>
      <c r="B309" s="5" t="s">
        <v>209</v>
      </c>
      <c r="C309" s="115"/>
      <c r="D309" s="116"/>
      <c r="E309" s="116"/>
      <c r="F309" s="117"/>
    </row>
    <row r="310" spans="1:6" ht="21.75" customHeight="1" x14ac:dyDescent="0.25">
      <c r="A310" s="8">
        <f>+A308+1</f>
        <v>813</v>
      </c>
      <c r="B310" s="9" t="s">
        <v>210</v>
      </c>
      <c r="C310" s="6" t="s">
        <v>13</v>
      </c>
      <c r="D310" s="48">
        <v>1</v>
      </c>
      <c r="E310" s="32"/>
      <c r="F310" s="6"/>
    </row>
    <row r="311" spans="1:6" ht="21.75" customHeight="1" x14ac:dyDescent="0.25">
      <c r="A311" s="65"/>
      <c r="B311" s="66" t="s">
        <v>211</v>
      </c>
      <c r="C311" s="67"/>
      <c r="D311" s="68"/>
      <c r="E311" s="72"/>
      <c r="F311" s="74"/>
    </row>
    <row r="312" spans="1:6" ht="21.75" customHeight="1" x14ac:dyDescent="0.25">
      <c r="A312" s="8">
        <f>+A310+1</f>
        <v>814</v>
      </c>
      <c r="B312" s="9" t="s">
        <v>212</v>
      </c>
      <c r="C312" s="6" t="s">
        <v>0</v>
      </c>
      <c r="D312" s="48">
        <v>18</v>
      </c>
      <c r="E312" s="32"/>
      <c r="F312" s="6"/>
    </row>
    <row r="313" spans="1:6" ht="21.75" customHeight="1" x14ac:dyDescent="0.25">
      <c r="A313" s="8">
        <f>+A312+1</f>
        <v>815</v>
      </c>
      <c r="B313" s="9" t="s">
        <v>366</v>
      </c>
      <c r="C313" s="6" t="s">
        <v>0</v>
      </c>
      <c r="D313" s="48">
        <v>5</v>
      </c>
      <c r="E313" s="32"/>
      <c r="F313" s="6"/>
    </row>
    <row r="314" spans="1:6" ht="21.75" customHeight="1" x14ac:dyDescent="0.25">
      <c r="A314" s="8">
        <f t="shared" ref="A314:A315" si="18">+A313+1</f>
        <v>816</v>
      </c>
      <c r="B314" s="9" t="s">
        <v>213</v>
      </c>
      <c r="C314" s="6" t="s">
        <v>0</v>
      </c>
      <c r="D314" s="48">
        <v>3</v>
      </c>
      <c r="E314" s="32"/>
      <c r="F314" s="6"/>
    </row>
    <row r="315" spans="1:6" ht="21.75" customHeight="1" x14ac:dyDescent="0.25">
      <c r="A315" s="8">
        <f t="shared" si="18"/>
        <v>817</v>
      </c>
      <c r="B315" s="9" t="s">
        <v>214</v>
      </c>
      <c r="C315" s="6" t="s">
        <v>0</v>
      </c>
      <c r="D315" s="48">
        <v>22</v>
      </c>
      <c r="E315" s="32"/>
      <c r="F315" s="6"/>
    </row>
    <row r="316" spans="1:6" ht="21.75" customHeight="1" thickBot="1" x14ac:dyDescent="0.3">
      <c r="A316" s="8">
        <f>+A315+1</f>
        <v>818</v>
      </c>
      <c r="B316" s="9" t="s">
        <v>215</v>
      </c>
      <c r="C316" s="6" t="s">
        <v>13</v>
      </c>
      <c r="D316" s="48">
        <v>1</v>
      </c>
      <c r="E316" s="32"/>
      <c r="F316" s="6"/>
    </row>
    <row r="317" spans="1:6" ht="21.75" customHeight="1" thickBot="1" x14ac:dyDescent="0.3">
      <c r="A317" s="19" t="s">
        <v>216</v>
      </c>
      <c r="B317" s="19"/>
      <c r="C317" s="19"/>
      <c r="D317" s="49"/>
      <c r="E317" s="19"/>
      <c r="F317" s="40">
        <f>SUM(F295:F316)</f>
        <v>0</v>
      </c>
    </row>
    <row r="318" spans="1:6" ht="21.75" customHeight="1" x14ac:dyDescent="0.25">
      <c r="A318" s="11"/>
      <c r="B318" s="12" t="s">
        <v>147</v>
      </c>
      <c r="C318" s="13"/>
      <c r="D318" s="47"/>
      <c r="E318" s="37"/>
      <c r="F318" s="41"/>
    </row>
    <row r="319" spans="1:6" ht="21.75" customHeight="1" x14ac:dyDescent="0.25">
      <c r="A319" s="8">
        <v>901</v>
      </c>
      <c r="B319" s="9" t="s">
        <v>318</v>
      </c>
      <c r="C319" s="6" t="s">
        <v>301</v>
      </c>
      <c r="D319" s="48">
        <v>1100</v>
      </c>
      <c r="E319" s="32"/>
      <c r="F319" s="6">
        <f>+D319*E319</f>
        <v>0</v>
      </c>
    </row>
    <row r="320" spans="1:6" ht="30" customHeight="1" thickBot="1" x14ac:dyDescent="0.3">
      <c r="A320" s="8">
        <f>A319+1</f>
        <v>902</v>
      </c>
      <c r="B320" s="9" t="s">
        <v>373</v>
      </c>
      <c r="C320" s="6" t="s">
        <v>11</v>
      </c>
      <c r="D320" s="48">
        <v>200</v>
      </c>
      <c r="E320" s="32"/>
      <c r="F320" s="6"/>
    </row>
    <row r="321" spans="1:6" ht="21.75" customHeight="1" thickBot="1" x14ac:dyDescent="0.3">
      <c r="A321" s="19" t="s">
        <v>148</v>
      </c>
      <c r="B321" s="84"/>
      <c r="C321" s="19"/>
      <c r="D321" s="49"/>
      <c r="E321" s="19"/>
      <c r="F321" s="40">
        <f>SUM(F319:F320)</f>
        <v>0</v>
      </c>
    </row>
    <row r="322" spans="1:6" ht="21.75" customHeight="1" x14ac:dyDescent="0.25">
      <c r="A322" s="11"/>
      <c r="B322" s="12" t="s">
        <v>146</v>
      </c>
      <c r="C322" s="13"/>
      <c r="D322" s="47"/>
      <c r="E322" s="37"/>
      <c r="F322" s="41"/>
    </row>
    <row r="323" spans="1:6" ht="21.75" customHeight="1" x14ac:dyDescent="0.25">
      <c r="A323" s="8">
        <v>1001</v>
      </c>
      <c r="B323" s="9" t="s">
        <v>320</v>
      </c>
      <c r="C323" s="6" t="s">
        <v>10</v>
      </c>
      <c r="D323" s="48">
        <v>12000</v>
      </c>
      <c r="E323" s="32"/>
      <c r="F323" s="6"/>
    </row>
    <row r="324" spans="1:6" ht="21.75" customHeight="1" x14ac:dyDescent="0.25">
      <c r="A324" s="8">
        <f>+A323+1</f>
        <v>1002</v>
      </c>
      <c r="B324" s="9" t="s">
        <v>321</v>
      </c>
      <c r="C324" s="6" t="s">
        <v>10</v>
      </c>
      <c r="D324" s="48">
        <v>1000</v>
      </c>
      <c r="E324" s="32"/>
      <c r="F324" s="6"/>
    </row>
    <row r="325" spans="1:6" ht="21.75" customHeight="1" x14ac:dyDescent="0.25">
      <c r="A325" s="8">
        <f>+A324+1</f>
        <v>1003</v>
      </c>
      <c r="B325" s="9" t="s">
        <v>322</v>
      </c>
      <c r="C325" s="6" t="s">
        <v>10</v>
      </c>
      <c r="D325" s="48">
        <v>480</v>
      </c>
      <c r="E325" s="32"/>
      <c r="F325" s="6"/>
    </row>
    <row r="326" spans="1:6" ht="21.75" customHeight="1" thickBot="1" x14ac:dyDescent="0.3">
      <c r="A326" s="8">
        <f>+A325+1</f>
        <v>1004</v>
      </c>
      <c r="B326" s="9" t="s">
        <v>323</v>
      </c>
      <c r="C326" s="6" t="s">
        <v>10</v>
      </c>
      <c r="D326" s="48">
        <v>150</v>
      </c>
      <c r="E326" s="32"/>
      <c r="F326" s="6"/>
    </row>
    <row r="327" spans="1:6" ht="21.75" customHeight="1" thickBot="1" x14ac:dyDescent="0.3">
      <c r="A327" s="19" t="s">
        <v>25</v>
      </c>
      <c r="B327" s="19"/>
      <c r="C327" s="19"/>
      <c r="D327" s="49"/>
      <c r="E327" s="19"/>
      <c r="F327" s="40">
        <f>SUM(F323:F326)</f>
        <v>0</v>
      </c>
    </row>
    <row r="328" spans="1:6" ht="21.75" customHeight="1" x14ac:dyDescent="0.25">
      <c r="A328" s="11"/>
      <c r="B328" s="12" t="s">
        <v>149</v>
      </c>
      <c r="C328" s="13"/>
      <c r="D328" s="47"/>
      <c r="E328" s="37"/>
      <c r="F328" s="41"/>
    </row>
    <row r="329" spans="1:6" ht="21.75" customHeight="1" x14ac:dyDescent="0.25">
      <c r="A329" s="8">
        <v>1101</v>
      </c>
      <c r="B329" s="9" t="s">
        <v>150</v>
      </c>
      <c r="C329" s="6" t="s">
        <v>145</v>
      </c>
      <c r="D329" s="48">
        <v>1</v>
      </c>
      <c r="E329" s="32"/>
      <c r="F329" s="6"/>
    </row>
    <row r="330" spans="1:6" ht="21.75" customHeight="1" x14ac:dyDescent="0.25">
      <c r="A330" s="8">
        <v>1102</v>
      </c>
      <c r="B330" s="9" t="s">
        <v>360</v>
      </c>
      <c r="C330" s="6" t="s">
        <v>145</v>
      </c>
      <c r="D330" s="48">
        <v>6</v>
      </c>
      <c r="E330" s="32"/>
      <c r="F330" s="6"/>
    </row>
    <row r="331" spans="1:6" ht="21.75" customHeight="1" x14ac:dyDescent="0.25">
      <c r="A331" s="8">
        <v>1103</v>
      </c>
      <c r="B331" s="9" t="s">
        <v>316</v>
      </c>
      <c r="C331" s="6" t="s">
        <v>0</v>
      </c>
      <c r="D331" s="48">
        <v>32</v>
      </c>
      <c r="E331" s="32"/>
      <c r="F331" s="6"/>
    </row>
    <row r="332" spans="1:6" ht="21.75" customHeight="1" thickBot="1" x14ac:dyDescent="0.3">
      <c r="A332" s="8">
        <v>1104</v>
      </c>
      <c r="B332" s="9" t="s">
        <v>354</v>
      </c>
      <c r="C332" s="6" t="s">
        <v>0</v>
      </c>
      <c r="D332" s="48">
        <v>1</v>
      </c>
      <c r="E332" s="32"/>
      <c r="F332" s="6"/>
    </row>
    <row r="333" spans="1:6" ht="21.75" customHeight="1" thickBot="1" x14ac:dyDescent="0.3">
      <c r="A333" s="19" t="s">
        <v>151</v>
      </c>
      <c r="B333" s="19"/>
      <c r="C333" s="19"/>
      <c r="D333" s="49"/>
      <c r="E333" s="19"/>
      <c r="F333" s="40">
        <f>SUM(F329:F332)</f>
        <v>0</v>
      </c>
    </row>
    <row r="334" spans="1:6" ht="21.75" customHeight="1" x14ac:dyDescent="0.25">
      <c r="A334" s="11"/>
      <c r="B334" s="12" t="s">
        <v>330</v>
      </c>
      <c r="C334" s="13"/>
      <c r="D334" s="47"/>
      <c r="E334" s="37"/>
      <c r="F334" s="41"/>
    </row>
    <row r="335" spans="1:6" ht="21.75" customHeight="1" x14ac:dyDescent="0.25">
      <c r="A335" s="24"/>
      <c r="B335" s="5" t="s">
        <v>161</v>
      </c>
      <c r="C335" s="14"/>
      <c r="D335" s="44"/>
      <c r="E335" s="59"/>
      <c r="F335" s="60"/>
    </row>
    <row r="336" spans="1:6" ht="21.75" customHeight="1" x14ac:dyDescent="0.25">
      <c r="A336" s="8"/>
      <c r="B336" s="5" t="s">
        <v>162</v>
      </c>
      <c r="C336" s="61"/>
      <c r="D336" s="44"/>
      <c r="E336" s="59"/>
      <c r="F336" s="60"/>
    </row>
    <row r="337" spans="1:6" ht="21.75" customHeight="1" x14ac:dyDescent="0.25">
      <c r="A337" s="8">
        <f>1200+1</f>
        <v>1201</v>
      </c>
      <c r="B337" s="9" t="s">
        <v>269</v>
      </c>
      <c r="C337" s="6" t="s">
        <v>10</v>
      </c>
      <c r="D337" s="48">
        <v>1265</v>
      </c>
      <c r="E337" s="32"/>
      <c r="F337" s="6"/>
    </row>
    <row r="338" spans="1:6" ht="21.75" customHeight="1" x14ac:dyDescent="0.25">
      <c r="A338" s="8">
        <f>A337+1</f>
        <v>1202</v>
      </c>
      <c r="B338" s="9" t="s">
        <v>163</v>
      </c>
      <c r="C338" s="6"/>
      <c r="D338" s="48"/>
      <c r="E338" s="32"/>
      <c r="F338" s="6"/>
    </row>
    <row r="339" spans="1:6" ht="21.75" customHeight="1" x14ac:dyDescent="0.25">
      <c r="A339" s="17"/>
      <c r="B339" s="64" t="s">
        <v>167</v>
      </c>
      <c r="C339" s="6" t="s">
        <v>4</v>
      </c>
      <c r="D339" s="48">
        <v>10</v>
      </c>
      <c r="E339" s="32"/>
      <c r="F339" s="6"/>
    </row>
    <row r="340" spans="1:6" ht="21.75" customHeight="1" x14ac:dyDescent="0.25">
      <c r="A340" s="17"/>
      <c r="B340" s="64" t="s">
        <v>164</v>
      </c>
      <c r="C340" s="6" t="s">
        <v>4</v>
      </c>
      <c r="D340" s="48">
        <v>480</v>
      </c>
      <c r="E340" s="32"/>
      <c r="F340" s="6"/>
    </row>
    <row r="341" spans="1:6" ht="21.75" customHeight="1" x14ac:dyDescent="0.25">
      <c r="A341" s="17"/>
      <c r="B341" s="22" t="s">
        <v>165</v>
      </c>
      <c r="C341" s="6"/>
      <c r="D341" s="48"/>
      <c r="E341" s="70"/>
      <c r="F341" s="6"/>
    </row>
    <row r="342" spans="1:6" ht="21.75" customHeight="1" x14ac:dyDescent="0.25">
      <c r="A342" s="8">
        <f>A338+1</f>
        <v>1203</v>
      </c>
      <c r="B342" s="9" t="s">
        <v>355</v>
      </c>
      <c r="C342" s="6" t="s">
        <v>10</v>
      </c>
      <c r="D342" s="48">
        <v>1265</v>
      </c>
      <c r="E342" s="32"/>
      <c r="F342" s="6"/>
    </row>
    <row r="343" spans="1:6" ht="21.75" customHeight="1" x14ac:dyDescent="0.25">
      <c r="A343" s="8">
        <f>A342+1</f>
        <v>1204</v>
      </c>
      <c r="B343" s="9" t="s">
        <v>166</v>
      </c>
      <c r="C343" s="6" t="s">
        <v>10</v>
      </c>
      <c r="D343" s="48">
        <v>1265</v>
      </c>
      <c r="E343" s="32"/>
      <c r="F343" s="6"/>
    </row>
    <row r="344" spans="1:6" ht="21.75" customHeight="1" x14ac:dyDescent="0.25">
      <c r="A344" s="8">
        <f>+A343+1</f>
        <v>1205</v>
      </c>
      <c r="B344" s="9" t="s">
        <v>324</v>
      </c>
      <c r="C344" s="6" t="s">
        <v>301</v>
      </c>
      <c r="D344" s="48">
        <v>900</v>
      </c>
      <c r="E344" s="32"/>
      <c r="F344" s="6"/>
    </row>
    <row r="345" spans="1:6" ht="21.75" customHeight="1" x14ac:dyDescent="0.25">
      <c r="A345" s="17"/>
      <c r="B345" s="83" t="s">
        <v>319</v>
      </c>
      <c r="C345" s="78"/>
      <c r="D345" s="78"/>
      <c r="E345" s="78"/>
      <c r="F345" s="6"/>
    </row>
    <row r="346" spans="1:6" ht="21.75" customHeight="1" x14ac:dyDescent="0.25">
      <c r="A346" s="8">
        <f>A344+1</f>
        <v>1206</v>
      </c>
      <c r="B346" s="9" t="s">
        <v>325</v>
      </c>
      <c r="C346" s="6" t="s">
        <v>0</v>
      </c>
      <c r="D346" s="48">
        <v>12</v>
      </c>
      <c r="E346" s="32"/>
      <c r="F346" s="6"/>
    </row>
    <row r="347" spans="1:6" ht="21.75" customHeight="1" x14ac:dyDescent="0.25">
      <c r="A347" s="17"/>
      <c r="B347" s="22" t="s">
        <v>58</v>
      </c>
      <c r="C347" s="6"/>
      <c r="D347" s="48"/>
      <c r="E347" s="32"/>
      <c r="F347" s="6"/>
    </row>
    <row r="348" spans="1:6" ht="21.75" customHeight="1" thickBot="1" x14ac:dyDescent="0.3">
      <c r="A348" s="8">
        <f>A346+1</f>
        <v>1207</v>
      </c>
      <c r="B348" s="9" t="s">
        <v>159</v>
      </c>
      <c r="C348" s="6" t="s">
        <v>4</v>
      </c>
      <c r="D348" s="48">
        <v>100</v>
      </c>
      <c r="E348" s="32"/>
      <c r="F348" s="6"/>
    </row>
    <row r="349" spans="1:6" ht="21.75" customHeight="1" thickBot="1" x14ac:dyDescent="0.3">
      <c r="A349" s="19" t="s">
        <v>24</v>
      </c>
      <c r="B349" s="19"/>
      <c r="C349" s="19"/>
      <c r="D349" s="49"/>
      <c r="E349" s="19"/>
      <c r="F349" s="40">
        <f>SUM(F337:F348)</f>
        <v>0</v>
      </c>
    </row>
    <row r="350" spans="1:6" ht="21.75" customHeight="1" x14ac:dyDescent="0.25">
      <c r="A350" s="11"/>
      <c r="B350" s="12" t="s">
        <v>328</v>
      </c>
      <c r="C350" s="13"/>
      <c r="D350" s="47"/>
      <c r="E350" s="37"/>
      <c r="F350" s="13"/>
    </row>
    <row r="351" spans="1:6" ht="21.75" customHeight="1" x14ac:dyDescent="0.25">
      <c r="A351" s="24">
        <v>1301</v>
      </c>
      <c r="B351" s="9" t="s">
        <v>359</v>
      </c>
      <c r="C351" s="6" t="s">
        <v>10</v>
      </c>
      <c r="D351" s="44">
        <v>1000</v>
      </c>
      <c r="E351" s="59"/>
      <c r="F351" s="6"/>
    </row>
    <row r="352" spans="1:6" ht="21.75" customHeight="1" x14ac:dyDescent="0.25">
      <c r="A352" s="24">
        <v>1302</v>
      </c>
      <c r="B352" s="9" t="s">
        <v>358</v>
      </c>
      <c r="C352" s="6" t="s">
        <v>10</v>
      </c>
      <c r="D352" s="44">
        <v>600</v>
      </c>
      <c r="E352" s="32"/>
      <c r="F352" s="6"/>
    </row>
    <row r="353" spans="1:6" ht="21.75" customHeight="1" x14ac:dyDescent="0.25">
      <c r="A353" s="24">
        <v>1303</v>
      </c>
      <c r="B353" s="9" t="s">
        <v>357</v>
      </c>
      <c r="C353" s="6" t="s">
        <v>10</v>
      </c>
      <c r="D353" s="44">
        <v>600</v>
      </c>
      <c r="E353" s="32"/>
      <c r="F353" s="6"/>
    </row>
    <row r="354" spans="1:6" ht="21.75" customHeight="1" thickBot="1" x14ac:dyDescent="0.3">
      <c r="A354" s="24">
        <v>1304</v>
      </c>
      <c r="B354" s="9" t="s">
        <v>356</v>
      </c>
      <c r="C354" s="6" t="s">
        <v>0</v>
      </c>
      <c r="D354" s="48">
        <v>20</v>
      </c>
      <c r="E354" s="32"/>
      <c r="F354" s="6"/>
    </row>
    <row r="355" spans="1:6" ht="21.75" customHeight="1" thickBot="1" x14ac:dyDescent="0.3">
      <c r="A355" s="19" t="s">
        <v>329</v>
      </c>
      <c r="B355" s="19"/>
      <c r="C355" s="19"/>
      <c r="D355" s="19"/>
      <c r="E355" s="19"/>
      <c r="F355" s="40">
        <f>SUM(F351:F354)</f>
        <v>0</v>
      </c>
    </row>
    <row r="356" spans="1:6" ht="21.75" customHeight="1" x14ac:dyDescent="0.25">
      <c r="A356" s="104"/>
      <c r="B356" s="104"/>
      <c r="C356" s="104"/>
      <c r="D356" s="104"/>
      <c r="E356" s="104"/>
      <c r="F356" s="26"/>
    </row>
    <row r="357" spans="1:6" ht="21.75" customHeight="1" thickBot="1" x14ac:dyDescent="0.3">
      <c r="A357" s="113" t="s">
        <v>53</v>
      </c>
      <c r="B357" s="113"/>
      <c r="C357" s="113"/>
      <c r="D357" s="113"/>
      <c r="E357" s="113"/>
      <c r="F357" s="113"/>
    </row>
    <row r="358" spans="1:6" ht="21.75" customHeight="1" thickBot="1" x14ac:dyDescent="0.3">
      <c r="A358" s="23">
        <v>100</v>
      </c>
      <c r="B358" s="114" t="s">
        <v>17</v>
      </c>
      <c r="C358" s="114"/>
      <c r="D358" s="114"/>
      <c r="E358" s="114"/>
      <c r="F358" s="39">
        <f>+F78</f>
        <v>0</v>
      </c>
    </row>
    <row r="359" spans="1:6" ht="21.75" customHeight="1" thickBot="1" x14ac:dyDescent="0.3">
      <c r="A359" s="23">
        <v>200</v>
      </c>
      <c r="B359" s="114" t="s">
        <v>20</v>
      </c>
      <c r="C359" s="114"/>
      <c r="D359" s="114"/>
      <c r="E359" s="114"/>
      <c r="F359" s="39">
        <f>+F92</f>
        <v>0</v>
      </c>
    </row>
    <row r="360" spans="1:6" ht="21.75" customHeight="1" thickBot="1" x14ac:dyDescent="0.3">
      <c r="A360" s="23">
        <v>300</v>
      </c>
      <c r="B360" s="114" t="s">
        <v>23</v>
      </c>
      <c r="C360" s="114"/>
      <c r="D360" s="114"/>
      <c r="E360" s="114"/>
      <c r="F360" s="39">
        <f>+F105</f>
        <v>0</v>
      </c>
    </row>
    <row r="361" spans="1:6" ht="21.75" customHeight="1" thickBot="1" x14ac:dyDescent="0.3">
      <c r="A361" s="23">
        <v>400</v>
      </c>
      <c r="B361" s="114" t="s">
        <v>22</v>
      </c>
      <c r="C361" s="114"/>
      <c r="D361" s="114"/>
      <c r="E361" s="114"/>
      <c r="F361" s="39">
        <f>+F121</f>
        <v>0</v>
      </c>
    </row>
    <row r="362" spans="1:6" ht="21.75" customHeight="1" thickBot="1" x14ac:dyDescent="0.3">
      <c r="A362" s="23">
        <v>500</v>
      </c>
      <c r="B362" s="114" t="s">
        <v>130</v>
      </c>
      <c r="C362" s="114"/>
      <c r="D362" s="114"/>
      <c r="E362" s="114"/>
      <c r="F362" s="39">
        <f>+F125</f>
        <v>0</v>
      </c>
    </row>
    <row r="363" spans="1:6" ht="21.75" customHeight="1" thickBot="1" x14ac:dyDescent="0.3">
      <c r="A363" s="23">
        <v>600</v>
      </c>
      <c r="B363" s="130" t="s">
        <v>35</v>
      </c>
      <c r="C363" s="130"/>
      <c r="D363" s="130"/>
      <c r="E363" s="130"/>
      <c r="F363" s="39">
        <f>+F204</f>
        <v>0</v>
      </c>
    </row>
    <row r="364" spans="1:6" ht="21.75" customHeight="1" thickBot="1" x14ac:dyDescent="0.3">
      <c r="A364" s="23">
        <v>700</v>
      </c>
      <c r="B364" s="130" t="s">
        <v>34</v>
      </c>
      <c r="C364" s="130"/>
      <c r="D364" s="130"/>
      <c r="E364" s="130"/>
      <c r="F364" s="39">
        <f>F292</f>
        <v>0</v>
      </c>
    </row>
    <row r="365" spans="1:6" ht="21.75" customHeight="1" thickBot="1" x14ac:dyDescent="0.3">
      <c r="A365" s="23">
        <v>800</v>
      </c>
      <c r="B365" s="130" t="s">
        <v>33</v>
      </c>
      <c r="C365" s="130"/>
      <c r="D365" s="130"/>
      <c r="E365" s="130"/>
      <c r="F365" s="39">
        <f>F317</f>
        <v>0</v>
      </c>
    </row>
    <row r="366" spans="1:6" ht="21.75" customHeight="1" thickBot="1" x14ac:dyDescent="0.3">
      <c r="A366" s="23">
        <v>900</v>
      </c>
      <c r="B366" s="114" t="s">
        <v>169</v>
      </c>
      <c r="C366" s="114"/>
      <c r="D366" s="114"/>
      <c r="E366" s="114"/>
      <c r="F366" s="39">
        <f>+F321</f>
        <v>0</v>
      </c>
    </row>
    <row r="367" spans="1:6" ht="21.75" customHeight="1" thickBot="1" x14ac:dyDescent="0.3">
      <c r="A367" s="23">
        <v>1000</v>
      </c>
      <c r="B367" s="114" t="s">
        <v>25</v>
      </c>
      <c r="C367" s="114"/>
      <c r="D367" s="114"/>
      <c r="E367" s="114"/>
      <c r="F367" s="39">
        <f>+F327</f>
        <v>0</v>
      </c>
    </row>
    <row r="368" spans="1:6" ht="21.75" customHeight="1" thickBot="1" x14ac:dyDescent="0.3">
      <c r="A368" s="23">
        <v>1100</v>
      </c>
      <c r="B368" s="114" t="s">
        <v>168</v>
      </c>
      <c r="C368" s="114"/>
      <c r="D368" s="114"/>
      <c r="E368" s="114"/>
      <c r="F368" s="39">
        <f>+F333</f>
        <v>0</v>
      </c>
    </row>
    <row r="369" spans="1:8" ht="21.75" customHeight="1" thickBot="1" x14ac:dyDescent="0.3">
      <c r="A369" s="23">
        <v>1200</v>
      </c>
      <c r="B369" s="114" t="s">
        <v>24</v>
      </c>
      <c r="C369" s="114"/>
      <c r="D369" s="114"/>
      <c r="E369" s="114"/>
      <c r="F369" s="39">
        <f>+F349</f>
        <v>0</v>
      </c>
    </row>
    <row r="370" spans="1:8" ht="21.75" customHeight="1" thickBot="1" x14ac:dyDescent="0.3">
      <c r="A370" s="23">
        <v>1300</v>
      </c>
      <c r="B370" s="114" t="s">
        <v>329</v>
      </c>
      <c r="C370" s="114"/>
      <c r="D370" s="114"/>
      <c r="E370" s="114"/>
      <c r="F370" s="39">
        <f>F355</f>
        <v>0</v>
      </c>
    </row>
    <row r="371" spans="1:8" ht="21.75" customHeight="1" thickBot="1" x14ac:dyDescent="0.3">
      <c r="A371" s="127" t="s">
        <v>39</v>
      </c>
      <c r="B371" s="128"/>
      <c r="C371" s="128"/>
      <c r="D371" s="128"/>
      <c r="E371" s="129"/>
      <c r="F371" s="39">
        <f>SUM(F358:F370)</f>
        <v>0</v>
      </c>
      <c r="G371" s="106"/>
      <c r="H371" s="107"/>
    </row>
    <row r="372" spans="1:8" ht="21.75" customHeight="1" thickBot="1" x14ac:dyDescent="0.3">
      <c r="A372" s="127" t="s">
        <v>40</v>
      </c>
      <c r="B372" s="128"/>
      <c r="C372" s="128"/>
      <c r="D372" s="128"/>
      <c r="E372" s="129"/>
      <c r="F372" s="39">
        <f>F373-F371</f>
        <v>0</v>
      </c>
      <c r="H372" s="107"/>
    </row>
    <row r="373" spans="1:8" ht="21.75" customHeight="1" thickBot="1" x14ac:dyDescent="0.3">
      <c r="A373" s="127" t="s">
        <v>41</v>
      </c>
      <c r="B373" s="128"/>
      <c r="C373" s="128"/>
      <c r="D373" s="128"/>
      <c r="E373" s="129"/>
      <c r="F373" s="39">
        <f>F371*1.2</f>
        <v>0</v>
      </c>
      <c r="G373" s="105"/>
      <c r="H373" s="107"/>
    </row>
    <row r="374" spans="1:8" ht="21.75" customHeight="1" x14ac:dyDescent="0.25">
      <c r="G374" s="108"/>
    </row>
    <row r="375" spans="1:8" ht="21.75" customHeight="1" x14ac:dyDescent="0.25">
      <c r="G375" s="108"/>
    </row>
  </sheetData>
  <mergeCells count="38">
    <mergeCell ref="A2:F2"/>
    <mergeCell ref="A4:F4"/>
    <mergeCell ref="B361:E361"/>
    <mergeCell ref="B363:E363"/>
    <mergeCell ref="B364:E364"/>
    <mergeCell ref="B365:E365"/>
    <mergeCell ref="B367:E367"/>
    <mergeCell ref="B362:E362"/>
    <mergeCell ref="A371:E371"/>
    <mergeCell ref="B368:E368"/>
    <mergeCell ref="B366:E366"/>
    <mergeCell ref="A372:E372"/>
    <mergeCell ref="A373:E373"/>
    <mergeCell ref="B369:E369"/>
    <mergeCell ref="B370:E370"/>
    <mergeCell ref="C251:F251"/>
    <mergeCell ref="C261:F261"/>
    <mergeCell ref="C280:F280"/>
    <mergeCell ref="A204:B204"/>
    <mergeCell ref="C206:F206"/>
    <mergeCell ref="C208:F208"/>
    <mergeCell ref="C217:F217"/>
    <mergeCell ref="C222:F222"/>
    <mergeCell ref="C233:F233"/>
    <mergeCell ref="C213:F213"/>
    <mergeCell ref="A357:F357"/>
    <mergeCell ref="B358:E358"/>
    <mergeCell ref="B359:E359"/>
    <mergeCell ref="B360:E360"/>
    <mergeCell ref="C288:F288"/>
    <mergeCell ref="C294:F294"/>
    <mergeCell ref="C305:F305"/>
    <mergeCell ref="C309:F309"/>
    <mergeCell ref="A125:E125"/>
    <mergeCell ref="A121:B121"/>
    <mergeCell ref="A78:B78"/>
    <mergeCell ref="A92:B92"/>
    <mergeCell ref="A105:B105"/>
  </mergeCells>
  <phoneticPr fontId="6" type="noConversion"/>
  <conditionalFormatting sqref="C336">
    <cfRule type="cellIs" dxfId="15" priority="51" stopIfTrue="1" operator="equal">
      <formula>0</formula>
    </cfRule>
  </conditionalFormatting>
  <conditionalFormatting sqref="A213">
    <cfRule type="cellIs" dxfId="14" priority="7" stopIfTrue="1" operator="equal">
      <formula>0</formula>
    </cfRule>
  </conditionalFormatting>
  <conditionalFormatting sqref="A270 C270:F270">
    <cfRule type="cellIs" dxfId="13" priority="6" stopIfTrue="1" operator="equal">
      <formula>0</formula>
    </cfRule>
  </conditionalFormatting>
  <conditionalFormatting sqref="A306">
    <cfRule type="cellIs" dxfId="12" priority="5" stopIfTrue="1" operator="equal">
      <formula>0</formula>
    </cfRule>
  </conditionalFormatting>
  <conditionalFormatting sqref="A311:B311">
    <cfRule type="cellIs" dxfId="11" priority="4" stopIfTrue="1" operator="equal">
      <formula>0</formula>
    </cfRule>
  </conditionalFormatting>
  <conditionalFormatting sqref="C306 C311">
    <cfRule type="cellIs" dxfId="10" priority="3" stopIfTrue="1" operator="equal">
      <formula>0</formula>
    </cfRule>
  </conditionalFormatting>
  <conditionalFormatting sqref="E306">
    <cfRule type="cellIs" dxfId="9" priority="2" stopIfTrue="1" operator="equal">
      <formula>0</formula>
    </cfRule>
  </conditionalFormatting>
  <conditionalFormatting sqref="E311">
    <cfRule type="cellIs" dxfId="8" priority="1" stopIfTrue="1" operator="equal">
      <formula>0</formula>
    </cfRule>
  </conditionalFormatting>
  <printOptions horizontalCentered="1"/>
  <pageMargins left="0.39370078740157483" right="0.39370078740157483" top="0.43307086614173229" bottom="0.78740157480314965" header="0.27559055118110237" footer="0.51181102362204722"/>
  <pageSetup paperSize="9" scale="55" firstPageNumber="190" fitToWidth="6" fitToHeight="6" orientation="portrait" useFirstPageNumber="1" r:id="rId1"/>
  <headerFooter>
    <oddFooter>&amp;L
Travaux d’aménagement et d’extension ISTA BOUJDOUR
&amp;R&amp;"Arial,Gras"&amp;12&amp;P</oddFooter>
  </headerFooter>
  <rowBreaks count="5" manualBreakCount="5">
    <brk id="49" min="2" max="5" man="1"/>
    <brk id="101" min="2" max="5" man="1"/>
    <brk id="157" min="2" max="5" man="1"/>
    <brk id="278" min="2" max="5" man="1"/>
    <brk id="340" min="2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D379"/>
  <sheetViews>
    <sheetView view="pageBreakPreview" topLeftCell="A34" zoomScaleNormal="100" zoomScaleSheetLayoutView="100" workbookViewId="0">
      <selection activeCell="B46" sqref="B46"/>
    </sheetView>
  </sheetViews>
  <sheetFormatPr baseColWidth="10" defaultColWidth="11.42578125" defaultRowHeight="21.75" customHeight="1" x14ac:dyDescent="0.25"/>
  <cols>
    <col min="1" max="1" width="8.28515625" style="18" customWidth="1"/>
    <col min="2" max="2" width="79.140625" style="1" customWidth="1"/>
    <col min="3" max="3" width="8.7109375" style="3" customWidth="1"/>
    <col min="4" max="4" width="18.7109375" style="50" customWidth="1"/>
    <col min="5" max="5" width="18.85546875" style="38" customWidth="1"/>
    <col min="6" max="6" width="31" style="4" customWidth="1"/>
    <col min="7" max="7" width="22.85546875" style="1" customWidth="1"/>
    <col min="8" max="8" width="17.42578125" style="1" customWidth="1"/>
    <col min="9" max="9" width="11.42578125" style="1"/>
    <col min="10" max="10" width="23.140625" style="1" customWidth="1"/>
    <col min="11" max="16384" width="11.42578125" style="1"/>
  </cols>
  <sheetData>
    <row r="1" spans="1:56" ht="21.75" customHeight="1" x14ac:dyDescent="0.25">
      <c r="A1" s="133"/>
      <c r="B1" s="133"/>
      <c r="C1" s="133"/>
      <c r="D1" s="133"/>
      <c r="E1" s="133"/>
      <c r="F1" s="133"/>
    </row>
    <row r="2" spans="1:56" ht="21.75" customHeight="1" x14ac:dyDescent="0.25">
      <c r="A2" s="134"/>
      <c r="B2" s="134"/>
      <c r="C2" s="134"/>
      <c r="D2" s="134"/>
      <c r="E2" s="134"/>
      <c r="F2" s="134"/>
    </row>
    <row r="3" spans="1:56" ht="21.75" customHeight="1" x14ac:dyDescent="0.25">
      <c r="A3" s="135" t="s">
        <v>369</v>
      </c>
      <c r="B3" s="135"/>
      <c r="C3" s="135"/>
      <c r="D3" s="135"/>
      <c r="E3" s="135"/>
      <c r="F3" s="135"/>
    </row>
    <row r="4" spans="1:56" ht="21.75" customHeight="1" x14ac:dyDescent="0.25">
      <c r="A4" s="136" t="s">
        <v>370</v>
      </c>
      <c r="B4" s="136"/>
      <c r="C4" s="136"/>
      <c r="D4" s="136"/>
      <c r="E4" s="136"/>
      <c r="F4" s="136"/>
    </row>
    <row r="5" spans="1:56" ht="21.75" customHeight="1" x14ac:dyDescent="0.25">
      <c r="A5" s="136" t="s">
        <v>371</v>
      </c>
      <c r="B5" s="136"/>
      <c r="C5" s="136"/>
      <c r="D5" s="136"/>
      <c r="E5" s="136"/>
      <c r="F5" s="136"/>
    </row>
    <row r="6" spans="1:56" ht="21.75" customHeight="1" x14ac:dyDescent="0.25">
      <c r="A6" s="137" t="s">
        <v>367</v>
      </c>
      <c r="B6" s="137"/>
      <c r="C6" s="137"/>
      <c r="D6" s="137"/>
      <c r="E6" s="137"/>
      <c r="F6" s="137"/>
    </row>
    <row r="7" spans="1:56" ht="21.75" customHeight="1" x14ac:dyDescent="0.25">
      <c r="A7" s="131" t="s">
        <v>376</v>
      </c>
      <c r="B7" s="131"/>
      <c r="C7" s="131"/>
      <c r="D7" s="131"/>
      <c r="E7" s="131"/>
      <c r="F7" s="131"/>
    </row>
    <row r="8" spans="1:56" ht="13.5" customHeight="1" x14ac:dyDescent="0.25">
      <c r="A8" s="93"/>
      <c r="B8" s="94"/>
      <c r="C8" s="95"/>
      <c r="D8" s="96"/>
      <c r="E8" s="97"/>
      <c r="F8" s="97"/>
    </row>
    <row r="9" spans="1:56" ht="31.5" customHeight="1" x14ac:dyDescent="0.25">
      <c r="A9" s="138" t="s">
        <v>368</v>
      </c>
      <c r="B9" s="138"/>
      <c r="C9" s="138"/>
      <c r="D9" s="138"/>
      <c r="E9" s="138"/>
      <c r="F9" s="138"/>
    </row>
    <row r="10" spans="1:56" s="2" customFormat="1" ht="30" customHeight="1" x14ac:dyDescent="0.2">
      <c r="A10" s="98" t="s">
        <v>2</v>
      </c>
      <c r="B10" s="99" t="s">
        <v>1</v>
      </c>
      <c r="C10" s="100" t="s">
        <v>38</v>
      </c>
      <c r="D10" s="101" t="s">
        <v>37</v>
      </c>
      <c r="E10" s="102" t="s">
        <v>3</v>
      </c>
      <c r="F10" s="103" t="s">
        <v>54</v>
      </c>
    </row>
    <row r="11" spans="1:56" s="2" customFormat="1" ht="21.75" customHeight="1" x14ac:dyDescent="0.2">
      <c r="A11" s="11"/>
      <c r="B11" s="12" t="s">
        <v>18</v>
      </c>
      <c r="C11" s="20"/>
      <c r="D11" s="42"/>
      <c r="E11" s="30"/>
      <c r="F11" s="21"/>
    </row>
    <row r="12" spans="1:56" s="15" customFormat="1" ht="21.75" customHeight="1" x14ac:dyDescent="0.2">
      <c r="A12" s="53"/>
      <c r="B12" s="54" t="s">
        <v>332</v>
      </c>
      <c r="C12" s="55"/>
      <c r="D12" s="56"/>
      <c r="E12" s="57"/>
      <c r="F12" s="58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</row>
    <row r="13" spans="1:56" s="2" customFormat="1" ht="21.75" customHeight="1" x14ac:dyDescent="0.2">
      <c r="A13" s="24">
        <f>100+1</f>
        <v>101</v>
      </c>
      <c r="B13" s="29" t="s">
        <v>377</v>
      </c>
      <c r="C13" s="14" t="s">
        <v>10</v>
      </c>
      <c r="D13" s="8">
        <v>110</v>
      </c>
      <c r="E13" s="32"/>
      <c r="F13" s="6"/>
    </row>
    <row r="14" spans="1:56" s="2" customFormat="1" ht="36.75" customHeight="1" x14ac:dyDescent="0.2">
      <c r="A14" s="85">
        <f t="shared" ref="A14:A22" si="0">A13+1</f>
        <v>102</v>
      </c>
      <c r="B14" s="9" t="s">
        <v>333</v>
      </c>
      <c r="C14" s="86" t="s">
        <v>10</v>
      </c>
      <c r="D14" s="87">
        <v>110</v>
      </c>
      <c r="E14" s="88"/>
      <c r="F14" s="89"/>
    </row>
    <row r="15" spans="1:56" s="2" customFormat="1" ht="36.75" customHeight="1" x14ac:dyDescent="0.2">
      <c r="A15" s="85">
        <f t="shared" si="0"/>
        <v>103</v>
      </c>
      <c r="B15" s="9" t="s">
        <v>134</v>
      </c>
      <c r="C15" s="86" t="s">
        <v>10</v>
      </c>
      <c r="D15" s="90">
        <v>1067</v>
      </c>
      <c r="E15" s="91"/>
      <c r="F15" s="86"/>
    </row>
    <row r="16" spans="1:56" s="15" customFormat="1" ht="35.25" customHeight="1" x14ac:dyDescent="0.2">
      <c r="A16" s="92">
        <f t="shared" si="0"/>
        <v>104</v>
      </c>
      <c r="B16" s="64" t="s">
        <v>334</v>
      </c>
      <c r="C16" s="89" t="s">
        <v>10</v>
      </c>
      <c r="D16" s="90">
        <v>15</v>
      </c>
      <c r="E16" s="88"/>
      <c r="F16" s="89"/>
    </row>
    <row r="17" spans="1:56" s="2" customFormat="1" ht="33.75" customHeight="1" x14ac:dyDescent="0.2">
      <c r="A17" s="85">
        <f t="shared" si="0"/>
        <v>105</v>
      </c>
      <c r="B17" s="9" t="s">
        <v>141</v>
      </c>
      <c r="C17" s="89" t="s">
        <v>13</v>
      </c>
      <c r="D17" s="87">
        <v>1</v>
      </c>
      <c r="E17" s="88"/>
      <c r="F17" s="89"/>
      <c r="O17"/>
    </row>
    <row r="18" spans="1:56" s="2" customFormat="1" ht="21.75" customHeight="1" x14ac:dyDescent="0.2">
      <c r="A18" s="85">
        <f t="shared" si="0"/>
        <v>106</v>
      </c>
      <c r="B18" s="9" t="s">
        <v>136</v>
      </c>
      <c r="C18" s="89" t="s">
        <v>10</v>
      </c>
      <c r="D18" s="87">
        <v>80</v>
      </c>
      <c r="E18" s="88"/>
      <c r="F18" s="89"/>
    </row>
    <row r="19" spans="1:56" s="2" customFormat="1" ht="21.75" customHeight="1" x14ac:dyDescent="0.2">
      <c r="A19" s="85">
        <f t="shared" si="0"/>
        <v>107</v>
      </c>
      <c r="B19" s="9" t="s">
        <v>153</v>
      </c>
      <c r="C19" s="89" t="s">
        <v>10</v>
      </c>
      <c r="D19" s="90">
        <v>1200</v>
      </c>
      <c r="E19" s="88"/>
      <c r="F19" s="89"/>
    </row>
    <row r="20" spans="1:56" s="2" customFormat="1" ht="36.75" customHeight="1" x14ac:dyDescent="0.2">
      <c r="A20" s="85">
        <f t="shared" si="0"/>
        <v>108</v>
      </c>
      <c r="B20" s="9" t="s">
        <v>135</v>
      </c>
      <c r="C20" s="89" t="s">
        <v>10</v>
      </c>
      <c r="D20" s="87">
        <v>100</v>
      </c>
      <c r="E20" s="91"/>
      <c r="F20" s="89"/>
    </row>
    <row r="21" spans="1:56" s="2" customFormat="1" ht="21.75" customHeight="1" x14ac:dyDescent="0.2">
      <c r="A21" s="85">
        <f t="shared" si="0"/>
        <v>109</v>
      </c>
      <c r="B21" s="9" t="s">
        <v>139</v>
      </c>
      <c r="C21" s="89" t="s">
        <v>13</v>
      </c>
      <c r="D21" s="87">
        <v>1</v>
      </c>
      <c r="E21" s="88"/>
      <c r="F21" s="89"/>
    </row>
    <row r="22" spans="1:56" s="2" customFormat="1" ht="21.75" customHeight="1" x14ac:dyDescent="0.2">
      <c r="A22" s="85">
        <f t="shared" si="0"/>
        <v>110</v>
      </c>
      <c r="B22" s="9" t="s">
        <v>140</v>
      </c>
      <c r="C22" s="89" t="s">
        <v>13</v>
      </c>
      <c r="D22" s="87">
        <v>1</v>
      </c>
      <c r="E22" s="88"/>
      <c r="F22" s="89"/>
    </row>
    <row r="23" spans="1:56" s="15" customFormat="1" ht="21.75" customHeight="1" x14ac:dyDescent="0.2">
      <c r="A23" s="53"/>
      <c r="B23" s="54" t="s">
        <v>331</v>
      </c>
      <c r="C23" s="55"/>
      <c r="D23" s="56"/>
      <c r="E23" s="57"/>
      <c r="F23" s="58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</row>
    <row r="24" spans="1:56" s="27" customFormat="1" ht="33" customHeight="1" x14ac:dyDescent="0.2">
      <c r="A24" s="8">
        <f>A22+1</f>
        <v>111</v>
      </c>
      <c r="B24" s="29" t="s">
        <v>260</v>
      </c>
      <c r="C24" s="6" t="s">
        <v>4</v>
      </c>
      <c r="D24" s="44">
        <v>150</v>
      </c>
      <c r="E24" s="32"/>
      <c r="F24" s="6"/>
    </row>
    <row r="25" spans="1:56" s="28" customFormat="1" ht="24.75" customHeight="1" x14ac:dyDescent="0.2">
      <c r="A25" s="8">
        <f>+A24+1</f>
        <v>112</v>
      </c>
      <c r="B25" s="29" t="s">
        <v>378</v>
      </c>
      <c r="C25" s="6" t="s">
        <v>0</v>
      </c>
      <c r="D25" s="44">
        <v>33</v>
      </c>
      <c r="E25" s="32"/>
      <c r="F25" s="6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</row>
    <row r="26" spans="1:56" s="2" customFormat="1" ht="36" customHeight="1" x14ac:dyDescent="0.2">
      <c r="A26" s="71">
        <f>A25+1</f>
        <v>113</v>
      </c>
      <c r="B26" s="51" t="s">
        <v>137</v>
      </c>
      <c r="C26" s="6" t="s">
        <v>4</v>
      </c>
      <c r="D26" s="17">
        <v>300</v>
      </c>
      <c r="E26" s="32"/>
      <c r="F26" s="6"/>
    </row>
    <row r="27" spans="1:56" s="2" customFormat="1" ht="21.75" customHeight="1" x14ac:dyDescent="0.2">
      <c r="A27" s="71">
        <f>A26+1</f>
        <v>114</v>
      </c>
      <c r="B27" s="51" t="s">
        <v>138</v>
      </c>
      <c r="C27" s="6" t="s">
        <v>10</v>
      </c>
      <c r="D27" s="87">
        <v>300</v>
      </c>
      <c r="E27" s="32"/>
      <c r="F27" s="6"/>
    </row>
    <row r="28" spans="1:56" s="15" customFormat="1" ht="21.75" customHeight="1" x14ac:dyDescent="0.2">
      <c r="A28" s="53"/>
      <c r="B28" s="54" t="s">
        <v>261</v>
      </c>
      <c r="C28" s="55"/>
      <c r="D28" s="56"/>
      <c r="E28" s="57"/>
      <c r="F28" s="58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</row>
    <row r="29" spans="1:56" s="27" customFormat="1" ht="33" customHeight="1" x14ac:dyDescent="0.2">
      <c r="A29" s="8">
        <f>+A27+1</f>
        <v>115</v>
      </c>
      <c r="B29" s="29" t="s">
        <v>142</v>
      </c>
      <c r="C29" s="6" t="s">
        <v>11</v>
      </c>
      <c r="D29" s="44">
        <v>250</v>
      </c>
      <c r="E29" s="32"/>
      <c r="F29" s="6"/>
    </row>
    <row r="30" spans="1:56" s="28" customFormat="1" ht="24.75" customHeight="1" x14ac:dyDescent="0.2">
      <c r="A30" s="8">
        <f>+A29+1</f>
        <v>116</v>
      </c>
      <c r="B30" s="29" t="s">
        <v>5</v>
      </c>
      <c r="C30" s="6" t="s">
        <v>11</v>
      </c>
      <c r="D30" s="44">
        <v>250</v>
      </c>
      <c r="E30" s="32"/>
      <c r="F30" s="6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</row>
    <row r="31" spans="1:56" s="28" customFormat="1" ht="24.75" customHeight="1" x14ac:dyDescent="0.2">
      <c r="A31" s="8">
        <f>+A30+1</f>
        <v>117</v>
      </c>
      <c r="B31" s="29" t="s">
        <v>7</v>
      </c>
      <c r="C31" s="6" t="s">
        <v>11</v>
      </c>
      <c r="D31" s="44">
        <v>150</v>
      </c>
      <c r="E31" s="32"/>
      <c r="F31" s="6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  <c r="AX31" s="27"/>
      <c r="AY31" s="27"/>
      <c r="AZ31" s="27"/>
      <c r="BA31" s="27"/>
      <c r="BB31" s="27"/>
      <c r="BC31" s="27"/>
      <c r="BD31" s="27"/>
    </row>
    <row r="32" spans="1:56" s="15" customFormat="1" ht="21.75" customHeight="1" x14ac:dyDescent="0.2">
      <c r="A32" s="53"/>
      <c r="B32" s="54" t="s">
        <v>262</v>
      </c>
      <c r="C32" s="55"/>
      <c r="D32" s="56"/>
      <c r="E32" s="57"/>
      <c r="F32" s="58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</row>
    <row r="33" spans="1:56" s="28" customFormat="1" ht="24.75" customHeight="1" x14ac:dyDescent="0.2">
      <c r="A33" s="17">
        <f>+A31+1</f>
        <v>118</v>
      </c>
      <c r="B33" s="29" t="s">
        <v>6</v>
      </c>
      <c r="C33" s="6" t="s">
        <v>11</v>
      </c>
      <c r="D33" s="44">
        <v>30</v>
      </c>
      <c r="E33" s="32"/>
      <c r="F33" s="6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7"/>
      <c r="AY33" s="27"/>
      <c r="AZ33" s="27"/>
      <c r="BA33" s="27"/>
      <c r="BB33" s="27"/>
      <c r="BC33" s="27"/>
      <c r="BD33" s="27"/>
    </row>
    <row r="34" spans="1:56" s="28" customFormat="1" ht="24.75" customHeight="1" x14ac:dyDescent="0.2">
      <c r="A34" s="17">
        <f>+A33+1</f>
        <v>119</v>
      </c>
      <c r="B34" s="29" t="s">
        <v>15</v>
      </c>
      <c r="C34" s="6" t="s">
        <v>11</v>
      </c>
      <c r="D34" s="44">
        <v>5</v>
      </c>
      <c r="E34" s="32"/>
      <c r="F34" s="6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7"/>
      <c r="AS34" s="27"/>
      <c r="AT34" s="27"/>
      <c r="AU34" s="27"/>
      <c r="AV34" s="27"/>
      <c r="AW34" s="27"/>
      <c r="AX34" s="27"/>
      <c r="AY34" s="27"/>
      <c r="AZ34" s="27"/>
      <c r="BA34" s="27"/>
      <c r="BB34" s="27"/>
      <c r="BC34" s="27"/>
      <c r="BD34" s="27"/>
    </row>
    <row r="35" spans="1:56" s="28" customFormat="1" ht="24.75" customHeight="1" x14ac:dyDescent="0.2">
      <c r="A35" s="17">
        <f>+A34+1</f>
        <v>120</v>
      </c>
      <c r="B35" s="29" t="s">
        <v>127</v>
      </c>
      <c r="C35" s="6" t="s">
        <v>11</v>
      </c>
      <c r="D35" s="44">
        <v>125</v>
      </c>
      <c r="E35" s="32"/>
      <c r="F35" s="6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  <c r="AN35" s="27"/>
      <c r="AO35" s="27"/>
      <c r="AP35" s="27"/>
      <c r="AQ35" s="27"/>
      <c r="AR35" s="27"/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</row>
    <row r="36" spans="1:56" s="28" customFormat="1" ht="24.75" customHeight="1" x14ac:dyDescent="0.2">
      <c r="A36" s="17">
        <f>+A35+1</f>
        <v>121</v>
      </c>
      <c r="B36" s="29" t="s">
        <v>12</v>
      </c>
      <c r="C36" s="6" t="s">
        <v>52</v>
      </c>
      <c r="D36" s="44">
        <v>12500</v>
      </c>
      <c r="E36" s="32"/>
      <c r="F36" s="6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</row>
    <row r="37" spans="1:56" s="28" customFormat="1" ht="24.75" customHeight="1" x14ac:dyDescent="0.2">
      <c r="A37" s="17">
        <f>+A36+1</f>
        <v>122</v>
      </c>
      <c r="B37" s="51" t="s">
        <v>14</v>
      </c>
      <c r="C37" s="6" t="s">
        <v>13</v>
      </c>
      <c r="D37" s="48">
        <v>1</v>
      </c>
      <c r="E37" s="32"/>
      <c r="F37" s="6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</row>
    <row r="38" spans="1:56" s="28" customFormat="1" ht="24.75" customHeight="1" x14ac:dyDescent="0.2">
      <c r="A38" s="17">
        <f>+A37+1</f>
        <v>123</v>
      </c>
      <c r="B38" s="29" t="s">
        <v>55</v>
      </c>
      <c r="C38" s="6" t="s">
        <v>10</v>
      </c>
      <c r="D38" s="44">
        <v>100</v>
      </c>
      <c r="E38" s="32"/>
      <c r="F38" s="6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</row>
    <row r="39" spans="1:56" s="15" customFormat="1" ht="21.75" customHeight="1" x14ac:dyDescent="0.2">
      <c r="A39" s="53"/>
      <c r="B39" s="54" t="s">
        <v>263</v>
      </c>
      <c r="C39" s="55"/>
      <c r="D39" s="56"/>
      <c r="E39" s="57"/>
      <c r="F39" s="57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</row>
    <row r="40" spans="1:56" s="16" customFormat="1" ht="21.75" customHeight="1" x14ac:dyDescent="0.2">
      <c r="A40" s="17"/>
      <c r="B40" s="22" t="s">
        <v>42</v>
      </c>
      <c r="C40" s="7"/>
      <c r="D40" s="43"/>
      <c r="E40" s="81"/>
      <c r="F40" s="79"/>
      <c r="G40" s="80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</row>
    <row r="41" spans="1:56" s="16" customFormat="1" ht="21.75" customHeight="1" x14ac:dyDescent="0.2">
      <c r="A41" s="17">
        <f>A38+1</f>
        <v>124</v>
      </c>
      <c r="B41" s="29" t="s">
        <v>239</v>
      </c>
      <c r="C41" s="6" t="s">
        <v>4</v>
      </c>
      <c r="D41" s="44">
        <v>5</v>
      </c>
      <c r="E41" s="32"/>
      <c r="F41" s="6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</row>
    <row r="42" spans="1:56" s="28" customFormat="1" ht="24.75" customHeight="1" x14ac:dyDescent="0.2">
      <c r="A42" s="17">
        <f>+A41+1</f>
        <v>125</v>
      </c>
      <c r="B42" s="29" t="s">
        <v>240</v>
      </c>
      <c r="C42" s="6" t="s">
        <v>4</v>
      </c>
      <c r="D42" s="44">
        <v>30</v>
      </c>
      <c r="E42" s="32"/>
      <c r="F42" s="6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</row>
    <row r="43" spans="1:56" s="28" customFormat="1" ht="24.75" customHeight="1" x14ac:dyDescent="0.2">
      <c r="A43" s="17">
        <f>+A42+1</f>
        <v>126</v>
      </c>
      <c r="B43" s="29" t="s">
        <v>241</v>
      </c>
      <c r="C43" s="6" t="s">
        <v>4</v>
      </c>
      <c r="D43" s="44">
        <v>150</v>
      </c>
      <c r="E43" s="32"/>
      <c r="F43" s="6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</row>
    <row r="44" spans="1:56" s="28" customFormat="1" ht="24.75" customHeight="1" x14ac:dyDescent="0.2">
      <c r="A44" s="17">
        <f>+A43+1</f>
        <v>127</v>
      </c>
      <c r="B44" s="29" t="s">
        <v>242</v>
      </c>
      <c r="C44" s="6" t="s">
        <v>4</v>
      </c>
      <c r="D44" s="44">
        <v>290</v>
      </c>
      <c r="E44" s="32"/>
      <c r="F44" s="6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</row>
    <row r="45" spans="1:56" s="16" customFormat="1" ht="21.75" customHeight="1" x14ac:dyDescent="0.2">
      <c r="A45" s="8"/>
      <c r="B45" s="22" t="s">
        <v>43</v>
      </c>
      <c r="C45" s="7"/>
      <c r="D45" s="45"/>
      <c r="E45" s="7"/>
      <c r="F45" s="6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</row>
    <row r="46" spans="1:56" s="28" customFormat="1" ht="34.5" customHeight="1" x14ac:dyDescent="0.2">
      <c r="A46" s="17">
        <f>+A44+1</f>
        <v>128</v>
      </c>
      <c r="B46" s="29" t="s">
        <v>221</v>
      </c>
      <c r="C46" s="6" t="s">
        <v>0</v>
      </c>
      <c r="D46" s="44">
        <v>2</v>
      </c>
      <c r="E46" s="32"/>
      <c r="F46" s="6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</row>
    <row r="47" spans="1:56" s="28" customFormat="1" ht="34.5" customHeight="1" x14ac:dyDescent="0.2">
      <c r="A47" s="17">
        <f t="shared" ref="A47:A55" si="1">+A46+1</f>
        <v>129</v>
      </c>
      <c r="B47" s="29" t="s">
        <v>335</v>
      </c>
      <c r="C47" s="6" t="s">
        <v>0</v>
      </c>
      <c r="D47" s="44">
        <v>2</v>
      </c>
      <c r="E47" s="32"/>
      <c r="F47" s="6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</row>
    <row r="48" spans="1:56" s="28" customFormat="1" ht="34.5" customHeight="1" x14ac:dyDescent="0.2">
      <c r="A48" s="17">
        <f t="shared" si="1"/>
        <v>130</v>
      </c>
      <c r="B48" s="29" t="s">
        <v>336</v>
      </c>
      <c r="C48" s="6" t="s">
        <v>0</v>
      </c>
      <c r="D48" s="44">
        <v>2</v>
      </c>
      <c r="E48" s="32"/>
      <c r="F48" s="6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</row>
    <row r="49" spans="1:56" s="28" customFormat="1" ht="34.5" customHeight="1" x14ac:dyDescent="0.2">
      <c r="A49" s="17">
        <f t="shared" si="1"/>
        <v>131</v>
      </c>
      <c r="B49" s="29" t="s">
        <v>337</v>
      </c>
      <c r="C49" s="6" t="s">
        <v>0</v>
      </c>
      <c r="D49" s="44">
        <v>4</v>
      </c>
      <c r="E49" s="32"/>
      <c r="F49" s="6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</row>
    <row r="50" spans="1:56" s="28" customFormat="1" ht="34.5" customHeight="1" x14ac:dyDescent="0.2">
      <c r="A50" s="17">
        <f t="shared" si="1"/>
        <v>132</v>
      </c>
      <c r="B50" s="29" t="s">
        <v>338</v>
      </c>
      <c r="C50" s="6" t="s">
        <v>0</v>
      </c>
      <c r="D50" s="44">
        <v>33</v>
      </c>
      <c r="E50" s="32"/>
      <c r="F50" s="6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</row>
    <row r="51" spans="1:56" s="28" customFormat="1" ht="34.5" customHeight="1" x14ac:dyDescent="0.2">
      <c r="A51" s="17">
        <f t="shared" si="1"/>
        <v>133</v>
      </c>
      <c r="B51" s="29" t="s">
        <v>339</v>
      </c>
      <c r="C51" s="6" t="s">
        <v>0</v>
      </c>
      <c r="D51" s="44">
        <v>35</v>
      </c>
      <c r="E51" s="32"/>
      <c r="F51" s="6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</row>
    <row r="52" spans="1:56" s="28" customFormat="1" ht="37.5" customHeight="1" x14ac:dyDescent="0.2">
      <c r="A52" s="17">
        <f t="shared" si="1"/>
        <v>134</v>
      </c>
      <c r="B52" s="29" t="s">
        <v>125</v>
      </c>
      <c r="C52" s="6" t="s">
        <v>0</v>
      </c>
      <c r="D52" s="44">
        <v>11</v>
      </c>
      <c r="E52" s="32"/>
      <c r="F52" s="6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</row>
    <row r="53" spans="1:56" s="28" customFormat="1" ht="24.75" customHeight="1" x14ac:dyDescent="0.2">
      <c r="A53" s="17">
        <f t="shared" si="1"/>
        <v>135</v>
      </c>
      <c r="B53" s="29" t="s">
        <v>222</v>
      </c>
      <c r="C53" s="6" t="s">
        <v>4</v>
      </c>
      <c r="D53" s="44">
        <v>10</v>
      </c>
      <c r="E53" s="32"/>
      <c r="F53" s="6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</row>
    <row r="54" spans="1:56" s="28" customFormat="1" ht="24.75" customHeight="1" x14ac:dyDescent="0.2">
      <c r="A54" s="17">
        <f t="shared" si="1"/>
        <v>136</v>
      </c>
      <c r="B54" s="29" t="s">
        <v>105</v>
      </c>
      <c r="C54" s="6" t="s">
        <v>4</v>
      </c>
      <c r="D54" s="44">
        <v>30</v>
      </c>
      <c r="E54" s="32"/>
      <c r="F54" s="6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</row>
    <row r="55" spans="1:56" s="15" customFormat="1" ht="24.75" customHeight="1" x14ac:dyDescent="0.2">
      <c r="A55" s="17">
        <f t="shared" si="1"/>
        <v>137</v>
      </c>
      <c r="B55" s="29" t="s">
        <v>327</v>
      </c>
      <c r="C55" s="6" t="s">
        <v>13</v>
      </c>
      <c r="D55" s="44">
        <v>2</v>
      </c>
      <c r="E55" s="32"/>
      <c r="F55" s="6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</row>
    <row r="56" spans="1:56" s="15" customFormat="1" ht="21.75" customHeight="1" x14ac:dyDescent="0.2">
      <c r="A56" s="53"/>
      <c r="B56" s="54" t="s">
        <v>264</v>
      </c>
      <c r="C56" s="55"/>
      <c r="D56" s="56"/>
      <c r="E56" s="57"/>
      <c r="F56" s="58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</row>
    <row r="57" spans="1:56" s="28" customFormat="1" ht="24.75" customHeight="1" x14ac:dyDescent="0.2">
      <c r="A57" s="17">
        <f>+A55+1</f>
        <v>138</v>
      </c>
      <c r="B57" s="29" t="s">
        <v>56</v>
      </c>
      <c r="C57" s="6" t="s">
        <v>10</v>
      </c>
      <c r="D57" s="44">
        <v>850</v>
      </c>
      <c r="E57" s="33"/>
      <c r="F57" s="6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</row>
    <row r="58" spans="1:56" s="28" customFormat="1" ht="24.75" customHeight="1" x14ac:dyDescent="0.2">
      <c r="A58" s="17">
        <f>+A57+1</f>
        <v>139</v>
      </c>
      <c r="B58" s="29" t="s">
        <v>57</v>
      </c>
      <c r="C58" s="6" t="s">
        <v>10</v>
      </c>
      <c r="D58" s="44">
        <v>580</v>
      </c>
      <c r="E58" s="33"/>
      <c r="F58" s="6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</row>
    <row r="59" spans="1:56" s="28" customFormat="1" ht="24.75" customHeight="1" x14ac:dyDescent="0.2">
      <c r="A59" s="17">
        <f>+A58+1</f>
        <v>140</v>
      </c>
      <c r="B59" s="29" t="s">
        <v>160</v>
      </c>
      <c r="C59" s="6" t="s">
        <v>10</v>
      </c>
      <c r="D59" s="44">
        <v>280</v>
      </c>
      <c r="E59" s="33"/>
      <c r="F59" s="6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</row>
    <row r="60" spans="1:56" s="28" customFormat="1" ht="24.75" customHeight="1" x14ac:dyDescent="0.2">
      <c r="A60" s="17">
        <f>+A59+1</f>
        <v>141</v>
      </c>
      <c r="B60" s="29" t="s">
        <v>340</v>
      </c>
      <c r="C60" s="6" t="s">
        <v>10</v>
      </c>
      <c r="D60" s="44">
        <v>17</v>
      </c>
      <c r="E60" s="33"/>
      <c r="F60" s="6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</row>
    <row r="61" spans="1:56" s="15" customFormat="1" ht="21.75" customHeight="1" x14ac:dyDescent="0.2">
      <c r="A61" s="53"/>
      <c r="B61" s="54" t="s">
        <v>265</v>
      </c>
      <c r="C61" s="55"/>
      <c r="D61" s="56"/>
      <c r="E61" s="57"/>
      <c r="F61" s="58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</row>
    <row r="62" spans="1:56" s="28" customFormat="1" ht="24.75" customHeight="1" x14ac:dyDescent="0.2">
      <c r="A62" s="17">
        <f>A60+1</f>
        <v>142</v>
      </c>
      <c r="B62" s="29" t="s">
        <v>128</v>
      </c>
      <c r="C62" s="6" t="s">
        <v>11</v>
      </c>
      <c r="D62" s="44">
        <v>335</v>
      </c>
      <c r="E62" s="32"/>
      <c r="F62" s="6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</row>
    <row r="63" spans="1:56" s="28" customFormat="1" ht="24.75" customHeight="1" x14ac:dyDescent="0.2">
      <c r="A63" s="17">
        <f>+A62+1</f>
        <v>143</v>
      </c>
      <c r="B63" s="29" t="s">
        <v>108</v>
      </c>
      <c r="C63" s="6" t="s">
        <v>52</v>
      </c>
      <c r="D63" s="44">
        <f>+D62*130</f>
        <v>43550</v>
      </c>
      <c r="E63" s="32"/>
      <c r="F63" s="6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</row>
    <row r="64" spans="1:56" s="28" customFormat="1" ht="40.5" customHeight="1" x14ac:dyDescent="0.2">
      <c r="A64" s="17">
        <f>+A63+1</f>
        <v>144</v>
      </c>
      <c r="B64" s="29" t="s">
        <v>341</v>
      </c>
      <c r="C64" s="6" t="s">
        <v>10</v>
      </c>
      <c r="D64" s="44">
        <v>130</v>
      </c>
      <c r="E64" s="32"/>
      <c r="F64" s="6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27"/>
      <c r="AP64" s="27"/>
      <c r="AQ64" s="27"/>
      <c r="AR64" s="27"/>
      <c r="AS64" s="27"/>
      <c r="AT64" s="27"/>
      <c r="AU64" s="27"/>
      <c r="AV64" s="27"/>
      <c r="AW64" s="27"/>
      <c r="AX64" s="27"/>
      <c r="AY64" s="27"/>
      <c r="AZ64" s="27"/>
      <c r="BA64" s="27"/>
      <c r="BB64" s="27"/>
      <c r="BC64" s="27"/>
      <c r="BD64" s="27"/>
    </row>
    <row r="65" spans="1:56" s="28" customFormat="1" ht="32.25" customHeight="1" x14ac:dyDescent="0.2">
      <c r="A65" s="17">
        <f>+A64+1</f>
        <v>145</v>
      </c>
      <c r="B65" s="29" t="s">
        <v>342</v>
      </c>
      <c r="C65" s="6" t="s">
        <v>10</v>
      </c>
      <c r="D65" s="44">
        <v>320</v>
      </c>
      <c r="E65" s="32"/>
      <c r="F65" s="6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27"/>
      <c r="AP65" s="27"/>
      <c r="AQ65" s="27"/>
      <c r="AR65" s="27"/>
      <c r="AS65" s="27"/>
      <c r="AT65" s="27"/>
      <c r="AU65" s="27"/>
      <c r="AV65" s="27"/>
      <c r="AW65" s="27"/>
      <c r="AX65" s="27"/>
      <c r="AY65" s="27"/>
      <c r="AZ65" s="27"/>
      <c r="BA65" s="27"/>
      <c r="BB65" s="27"/>
      <c r="BC65" s="27"/>
      <c r="BD65" s="27"/>
    </row>
    <row r="66" spans="1:56" s="28" customFormat="1" ht="49.5" customHeight="1" x14ac:dyDescent="0.2">
      <c r="A66" s="17">
        <f>A65+1</f>
        <v>146</v>
      </c>
      <c r="B66" s="51" t="s">
        <v>361</v>
      </c>
      <c r="C66" s="6" t="s">
        <v>10</v>
      </c>
      <c r="D66" s="44">
        <v>790</v>
      </c>
      <c r="E66" s="32"/>
      <c r="F66" s="6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  <c r="AZ66" s="27"/>
      <c r="BA66" s="27"/>
      <c r="BB66" s="27"/>
      <c r="BC66" s="27"/>
      <c r="BD66" s="27"/>
    </row>
    <row r="67" spans="1:56" s="28" customFormat="1" ht="38.25" customHeight="1" x14ac:dyDescent="0.2">
      <c r="A67" s="17">
        <f>+A66+1</f>
        <v>147</v>
      </c>
      <c r="B67" s="29" t="s">
        <v>129</v>
      </c>
      <c r="C67" s="6" t="s">
        <v>10</v>
      </c>
      <c r="D67" s="44">
        <v>241</v>
      </c>
      <c r="E67" s="33"/>
      <c r="F67" s="6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27"/>
      <c r="AP67" s="27"/>
      <c r="AQ67" s="27"/>
      <c r="AR67" s="27"/>
      <c r="AS67" s="27"/>
      <c r="AT67" s="27"/>
      <c r="AU67" s="27"/>
      <c r="AV67" s="27"/>
      <c r="AW67" s="27"/>
      <c r="AX67" s="27"/>
      <c r="AY67" s="27"/>
      <c r="AZ67" s="27"/>
      <c r="BA67" s="27"/>
      <c r="BB67" s="27"/>
      <c r="BC67" s="27"/>
      <c r="BD67" s="27"/>
    </row>
    <row r="68" spans="1:56" s="15" customFormat="1" ht="21.75" customHeight="1" x14ac:dyDescent="0.2">
      <c r="A68" s="53"/>
      <c r="B68" s="54" t="s">
        <v>266</v>
      </c>
      <c r="C68" s="55"/>
      <c r="D68" s="56"/>
      <c r="E68" s="57"/>
      <c r="F68" s="58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</row>
    <row r="69" spans="1:56" s="28" customFormat="1" ht="35.25" customHeight="1" x14ac:dyDescent="0.2">
      <c r="A69" s="17">
        <f>+A67+1</f>
        <v>148</v>
      </c>
      <c r="B69" s="51" t="s">
        <v>343</v>
      </c>
      <c r="C69" s="6" t="s">
        <v>10</v>
      </c>
      <c r="D69" s="48">
        <v>1430</v>
      </c>
      <c r="E69" s="32"/>
      <c r="F69" s="6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  <c r="AQ69" s="27"/>
      <c r="AR69" s="27"/>
      <c r="AS69" s="27"/>
      <c r="AT69" s="27"/>
      <c r="AU69" s="27"/>
      <c r="AV69" s="27"/>
      <c r="AW69" s="27"/>
      <c r="AX69" s="27"/>
      <c r="AY69" s="27"/>
      <c r="AZ69" s="27"/>
      <c r="BA69" s="27"/>
      <c r="BB69" s="27"/>
      <c r="BC69" s="27"/>
      <c r="BD69" s="27"/>
    </row>
    <row r="70" spans="1:56" s="28" customFormat="1" ht="24.75" customHeight="1" x14ac:dyDescent="0.2">
      <c r="A70" s="17">
        <f>+A69+1</f>
        <v>149</v>
      </c>
      <c r="B70" s="29" t="s">
        <v>344</v>
      </c>
      <c r="C70" s="6" t="s">
        <v>10</v>
      </c>
      <c r="D70" s="44">
        <v>130</v>
      </c>
      <c r="E70" s="32"/>
      <c r="F70" s="6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  <c r="AF70" s="27"/>
      <c r="AG70" s="27"/>
      <c r="AH70" s="27"/>
      <c r="AI70" s="27"/>
      <c r="AJ70" s="27"/>
      <c r="AK70" s="27"/>
      <c r="AL70" s="27"/>
      <c r="AM70" s="27"/>
      <c r="AN70" s="27"/>
      <c r="AO70" s="27"/>
      <c r="AP70" s="27"/>
      <c r="AQ70" s="27"/>
      <c r="AR70" s="27"/>
      <c r="AS70" s="27"/>
      <c r="AT70" s="27"/>
      <c r="AU70" s="27"/>
      <c r="AV70" s="27"/>
      <c r="AW70" s="27"/>
      <c r="AX70" s="27"/>
      <c r="AY70" s="27"/>
      <c r="AZ70" s="27"/>
      <c r="BA70" s="27"/>
      <c r="BB70" s="27"/>
      <c r="BC70" s="27"/>
      <c r="BD70" s="27"/>
    </row>
    <row r="71" spans="1:56" s="28" customFormat="1" ht="24.75" customHeight="1" x14ac:dyDescent="0.2">
      <c r="A71" s="17">
        <f>+A70+1</f>
        <v>150</v>
      </c>
      <c r="B71" s="29" t="s">
        <v>62</v>
      </c>
      <c r="C71" s="6" t="s">
        <v>10</v>
      </c>
      <c r="D71" s="44">
        <v>900</v>
      </c>
      <c r="E71" s="32"/>
      <c r="F71" s="6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  <c r="AV71" s="27"/>
      <c r="AW71" s="27"/>
      <c r="AX71" s="27"/>
      <c r="AY71" s="27"/>
      <c r="AZ71" s="27"/>
      <c r="BA71" s="27"/>
      <c r="BB71" s="27"/>
      <c r="BC71" s="27"/>
      <c r="BD71" s="27"/>
    </row>
    <row r="72" spans="1:56" s="15" customFormat="1" ht="21.75" customHeight="1" x14ac:dyDescent="0.2">
      <c r="A72" s="53"/>
      <c r="B72" s="54" t="s">
        <v>267</v>
      </c>
      <c r="C72" s="55"/>
      <c r="D72" s="56"/>
      <c r="E72" s="57"/>
      <c r="F72" s="58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</row>
    <row r="73" spans="1:56" s="28" customFormat="1" ht="24.75" customHeight="1" x14ac:dyDescent="0.2">
      <c r="A73" s="17">
        <f>+A71+1</f>
        <v>151</v>
      </c>
      <c r="B73" s="29" t="s">
        <v>9</v>
      </c>
      <c r="C73" s="6" t="s">
        <v>10</v>
      </c>
      <c r="D73" s="48">
        <v>2950</v>
      </c>
      <c r="E73" s="32"/>
      <c r="F73" s="6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  <c r="AV73" s="27"/>
      <c r="AW73" s="27"/>
      <c r="AX73" s="27"/>
      <c r="AY73" s="27"/>
      <c r="AZ73" s="27"/>
      <c r="BA73" s="27"/>
      <c r="BB73" s="27"/>
      <c r="BC73" s="27"/>
      <c r="BD73" s="27"/>
    </row>
    <row r="74" spans="1:56" s="28" customFormat="1" ht="35.25" customHeight="1" x14ac:dyDescent="0.2">
      <c r="A74" s="17">
        <f>+A73+1</f>
        <v>152</v>
      </c>
      <c r="B74" s="29" t="s">
        <v>16</v>
      </c>
      <c r="C74" s="6" t="s">
        <v>10</v>
      </c>
      <c r="D74" s="48">
        <v>3520</v>
      </c>
      <c r="E74" s="32"/>
      <c r="F74" s="6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  <c r="AV74" s="27"/>
      <c r="AW74" s="27"/>
      <c r="AX74" s="27"/>
      <c r="AY74" s="27"/>
      <c r="AZ74" s="27"/>
      <c r="BA74" s="27"/>
      <c r="BB74" s="27"/>
      <c r="BC74" s="27"/>
      <c r="BD74" s="27"/>
    </row>
    <row r="75" spans="1:56" s="15" customFormat="1" ht="21.75" customHeight="1" x14ac:dyDescent="0.2">
      <c r="A75" s="53"/>
      <c r="B75" s="54" t="s">
        <v>268</v>
      </c>
      <c r="C75" s="55"/>
      <c r="D75" s="56"/>
      <c r="E75" s="57"/>
      <c r="F75" s="58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</row>
    <row r="76" spans="1:56" s="28" customFormat="1" ht="24.75" customHeight="1" x14ac:dyDescent="0.2">
      <c r="A76" s="17">
        <f>+A74+1</f>
        <v>153</v>
      </c>
      <c r="B76" s="29" t="s">
        <v>32</v>
      </c>
      <c r="C76" s="6" t="s">
        <v>4</v>
      </c>
      <c r="D76" s="44">
        <v>395</v>
      </c>
      <c r="E76" s="32"/>
      <c r="F76" s="6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  <c r="AV76" s="27"/>
      <c r="AW76" s="27"/>
      <c r="AX76" s="27"/>
      <c r="AY76" s="27"/>
      <c r="AZ76" s="27"/>
      <c r="BA76" s="27"/>
      <c r="BB76" s="27"/>
      <c r="BC76" s="27"/>
      <c r="BD76" s="27"/>
    </row>
    <row r="77" spans="1:56" s="28" customFormat="1" ht="24.75" customHeight="1" x14ac:dyDescent="0.2">
      <c r="A77" s="17">
        <f>A76+1</f>
        <v>154</v>
      </c>
      <c r="B77" s="51" t="s">
        <v>300</v>
      </c>
      <c r="C77" s="6" t="s">
        <v>10</v>
      </c>
      <c r="D77" s="44">
        <v>15</v>
      </c>
      <c r="E77" s="32"/>
      <c r="F77" s="6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  <c r="AF77" s="27"/>
      <c r="AG77" s="27"/>
      <c r="AH77" s="27"/>
      <c r="AI77" s="27"/>
      <c r="AJ77" s="27"/>
      <c r="AK77" s="27"/>
      <c r="AL77" s="27"/>
      <c r="AM77" s="27"/>
      <c r="AN77" s="27"/>
      <c r="AO77" s="27"/>
      <c r="AP77" s="27"/>
      <c r="AQ77" s="27"/>
      <c r="AR77" s="27"/>
      <c r="AS77" s="27"/>
      <c r="AT77" s="27"/>
      <c r="AU77" s="27"/>
      <c r="AV77" s="27"/>
      <c r="AW77" s="27"/>
      <c r="AX77" s="27"/>
      <c r="AY77" s="27"/>
      <c r="AZ77" s="27"/>
      <c r="BA77" s="27"/>
      <c r="BB77" s="27"/>
      <c r="BC77" s="27"/>
      <c r="BD77" s="27"/>
    </row>
    <row r="78" spans="1:56" s="28" customFormat="1" ht="24.75" customHeight="1" x14ac:dyDescent="0.2">
      <c r="A78" s="17">
        <f t="shared" ref="A78:A80" si="2">A77+1</f>
        <v>155</v>
      </c>
      <c r="B78" s="29" t="s">
        <v>8</v>
      </c>
      <c r="C78" s="6" t="s">
        <v>4</v>
      </c>
      <c r="D78" s="44">
        <v>198</v>
      </c>
      <c r="E78" s="32"/>
      <c r="F78" s="6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  <c r="AV78" s="27"/>
      <c r="AW78" s="27"/>
      <c r="AX78" s="27"/>
      <c r="AY78" s="27"/>
      <c r="AZ78" s="27"/>
      <c r="BA78" s="27"/>
      <c r="BB78" s="27"/>
      <c r="BC78" s="27"/>
      <c r="BD78" s="27"/>
    </row>
    <row r="79" spans="1:56" s="28" customFormat="1" ht="24.75" customHeight="1" x14ac:dyDescent="0.2">
      <c r="A79" s="17">
        <f t="shared" si="2"/>
        <v>156</v>
      </c>
      <c r="B79" s="29" t="s">
        <v>299</v>
      </c>
      <c r="C79" s="6" t="s">
        <v>10</v>
      </c>
      <c r="D79" s="44">
        <v>5</v>
      </c>
      <c r="E79" s="32"/>
      <c r="F79" s="6"/>
      <c r="G79" s="2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  <c r="AV79" s="27"/>
      <c r="AW79" s="27"/>
      <c r="AX79" s="27"/>
      <c r="AY79" s="27"/>
      <c r="AZ79" s="27"/>
      <c r="BA79" s="27"/>
      <c r="BB79" s="27"/>
      <c r="BC79" s="27"/>
      <c r="BD79" s="27"/>
    </row>
    <row r="80" spans="1:56" s="28" customFormat="1" ht="24.75" customHeight="1" x14ac:dyDescent="0.2">
      <c r="A80" s="17">
        <f t="shared" si="2"/>
        <v>157</v>
      </c>
      <c r="B80" s="51" t="s">
        <v>59</v>
      </c>
      <c r="C80" s="6" t="s">
        <v>4</v>
      </c>
      <c r="D80" s="44">
        <v>90</v>
      </c>
      <c r="E80" s="33"/>
      <c r="F80" s="6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  <c r="AV80" s="27"/>
      <c r="AW80" s="27"/>
      <c r="AX80" s="27"/>
      <c r="AY80" s="27"/>
      <c r="AZ80" s="27"/>
      <c r="BA80" s="27"/>
      <c r="BB80" s="27"/>
      <c r="BC80" s="27"/>
      <c r="BD80" s="27"/>
    </row>
    <row r="81" spans="1:56" s="28" customFormat="1" ht="24.75" customHeight="1" thickBot="1" x14ac:dyDescent="0.25">
      <c r="A81" s="17">
        <f>A80+1</f>
        <v>158</v>
      </c>
      <c r="B81" s="51" t="s">
        <v>364</v>
      </c>
      <c r="C81" s="6" t="s">
        <v>0</v>
      </c>
      <c r="D81" s="44">
        <v>12</v>
      </c>
      <c r="E81" s="33"/>
      <c r="F81" s="6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  <c r="AV81" s="27"/>
      <c r="AW81" s="27"/>
      <c r="AX81" s="27"/>
      <c r="AY81" s="27"/>
      <c r="AZ81" s="27"/>
      <c r="BA81" s="27"/>
      <c r="BB81" s="27"/>
      <c r="BC81" s="27"/>
      <c r="BD81" s="27"/>
    </row>
    <row r="82" spans="1:56" s="27" customFormat="1" ht="27.75" customHeight="1" thickBot="1" x14ac:dyDescent="0.25">
      <c r="A82" s="112" t="s">
        <v>17</v>
      </c>
      <c r="B82" s="112"/>
      <c r="C82" s="10"/>
      <c r="D82" s="46"/>
      <c r="E82" s="34"/>
      <c r="F82" s="40"/>
    </row>
    <row r="83" spans="1:56" s="27" customFormat="1" ht="27.75" customHeight="1" x14ac:dyDescent="0.2">
      <c r="A83" s="11"/>
      <c r="B83" s="12" t="s">
        <v>19</v>
      </c>
      <c r="C83" s="13"/>
      <c r="D83" s="47"/>
      <c r="E83" s="35"/>
      <c r="F83" s="41"/>
    </row>
    <row r="84" spans="1:56" s="15" customFormat="1" ht="21.75" customHeight="1" x14ac:dyDescent="0.2">
      <c r="A84" s="17"/>
      <c r="B84" s="22" t="s">
        <v>45</v>
      </c>
      <c r="C84" s="7"/>
      <c r="D84" s="43"/>
      <c r="E84" s="31"/>
      <c r="F84" s="6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</row>
    <row r="85" spans="1:56" s="28" customFormat="1" ht="24.75" customHeight="1" x14ac:dyDescent="0.2">
      <c r="A85" s="17">
        <v>201</v>
      </c>
      <c r="B85" s="29" t="s">
        <v>26</v>
      </c>
      <c r="C85" s="6" t="s">
        <v>10</v>
      </c>
      <c r="D85" s="44">
        <v>2560</v>
      </c>
      <c r="E85" s="32"/>
      <c r="F85" s="6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  <c r="AV85" s="27"/>
      <c r="AW85" s="27"/>
      <c r="AX85" s="27"/>
      <c r="AY85" s="27"/>
      <c r="AZ85" s="27"/>
      <c r="BA85" s="27"/>
      <c r="BB85" s="27"/>
      <c r="BC85" s="27"/>
      <c r="BD85" s="27"/>
    </row>
    <row r="86" spans="1:56" s="28" customFormat="1" ht="24.75" customHeight="1" x14ac:dyDescent="0.2">
      <c r="A86" s="17">
        <f>+A85+1</f>
        <v>202</v>
      </c>
      <c r="B86" s="29" t="s">
        <v>27</v>
      </c>
      <c r="C86" s="6" t="s">
        <v>10</v>
      </c>
      <c r="D86" s="44">
        <v>2560</v>
      </c>
      <c r="E86" s="32"/>
      <c r="F86" s="6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  <c r="AV86" s="27"/>
      <c r="AW86" s="27"/>
      <c r="AX86" s="27"/>
      <c r="AY86" s="27"/>
      <c r="AZ86" s="27"/>
      <c r="BA86" s="27"/>
      <c r="BB86" s="27"/>
      <c r="BC86" s="27"/>
      <c r="BD86" s="27"/>
    </row>
    <row r="87" spans="1:56" s="28" customFormat="1" ht="24.75" customHeight="1" x14ac:dyDescent="0.2">
      <c r="A87" s="17">
        <f>+A86+1</f>
        <v>203</v>
      </c>
      <c r="B87" s="29" t="s">
        <v>28</v>
      </c>
      <c r="C87" s="6" t="s">
        <v>4</v>
      </c>
      <c r="D87" s="44">
        <v>650</v>
      </c>
      <c r="E87" s="32"/>
      <c r="F87" s="6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  <c r="AV87" s="27"/>
      <c r="AW87" s="27"/>
      <c r="AX87" s="27"/>
      <c r="AY87" s="27"/>
      <c r="AZ87" s="27"/>
      <c r="BA87" s="27"/>
      <c r="BB87" s="27"/>
      <c r="BC87" s="27"/>
      <c r="BD87" s="27"/>
    </row>
    <row r="88" spans="1:56" s="15" customFormat="1" ht="21.75" customHeight="1" x14ac:dyDescent="0.2">
      <c r="A88" s="17"/>
      <c r="B88" s="22" t="s">
        <v>44</v>
      </c>
      <c r="C88" s="7"/>
      <c r="D88" s="44"/>
      <c r="E88" s="31"/>
      <c r="F88" s="6"/>
      <c r="G88" s="27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</row>
    <row r="89" spans="1:56" s="28" customFormat="1" ht="24.75" customHeight="1" x14ac:dyDescent="0.2">
      <c r="A89" s="17">
        <f>+A87+1</f>
        <v>204</v>
      </c>
      <c r="B89" s="29" t="s">
        <v>345</v>
      </c>
      <c r="C89" s="6" t="s">
        <v>10</v>
      </c>
      <c r="D89" s="44">
        <v>2560</v>
      </c>
      <c r="E89" s="32"/>
      <c r="F89" s="6"/>
      <c r="G89" s="82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  <c r="AV89" s="27"/>
      <c r="AW89" s="27"/>
      <c r="AX89" s="27"/>
      <c r="AY89" s="27"/>
      <c r="AZ89" s="27"/>
      <c r="BA89" s="27"/>
      <c r="BB89" s="27"/>
      <c r="BC89" s="27"/>
      <c r="BD89" s="27"/>
    </row>
    <row r="90" spans="1:56" s="28" customFormat="1" ht="24.75" customHeight="1" x14ac:dyDescent="0.2">
      <c r="A90" s="17">
        <f>+A89+1</f>
        <v>205</v>
      </c>
      <c r="B90" s="51" t="s">
        <v>29</v>
      </c>
      <c r="C90" s="6" t="s">
        <v>10</v>
      </c>
      <c r="D90" s="44">
        <v>130</v>
      </c>
      <c r="E90" s="32"/>
      <c r="F90" s="6"/>
      <c r="G90" s="82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  <c r="AV90" s="27"/>
      <c r="AW90" s="27"/>
      <c r="AX90" s="27"/>
      <c r="AY90" s="27"/>
      <c r="AZ90" s="27"/>
      <c r="BA90" s="27"/>
      <c r="BB90" s="27"/>
      <c r="BC90" s="27"/>
      <c r="BD90" s="27"/>
    </row>
    <row r="91" spans="1:56" s="28" customFormat="1" ht="24.75" customHeight="1" x14ac:dyDescent="0.2">
      <c r="A91" s="17">
        <f>+A90+1</f>
        <v>206</v>
      </c>
      <c r="B91" s="51" t="s">
        <v>372</v>
      </c>
      <c r="C91" s="6" t="s">
        <v>10</v>
      </c>
      <c r="D91" s="44">
        <v>200</v>
      </c>
      <c r="E91" s="32"/>
      <c r="F91" s="6"/>
      <c r="G91" s="82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</row>
    <row r="92" spans="1:56" s="28" customFormat="1" ht="24.75" customHeight="1" x14ac:dyDescent="0.2">
      <c r="A92" s="17">
        <f>+A91+1</f>
        <v>207</v>
      </c>
      <c r="B92" s="29" t="s">
        <v>30</v>
      </c>
      <c r="C92" s="6" t="s">
        <v>4</v>
      </c>
      <c r="D92" s="44">
        <v>650</v>
      </c>
      <c r="E92" s="32"/>
      <c r="F92" s="6"/>
      <c r="G92" s="82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  <c r="AV92" s="27"/>
      <c r="AW92" s="27"/>
      <c r="AX92" s="27"/>
      <c r="AY92" s="27"/>
      <c r="AZ92" s="27"/>
      <c r="BA92" s="27"/>
      <c r="BB92" s="27"/>
      <c r="BC92" s="27"/>
      <c r="BD92" s="27"/>
    </row>
    <row r="93" spans="1:56" s="15" customFormat="1" ht="21.75" customHeight="1" x14ac:dyDescent="0.2">
      <c r="A93" s="17"/>
      <c r="B93" s="22" t="s">
        <v>46</v>
      </c>
      <c r="C93" s="7"/>
      <c r="D93" s="44"/>
      <c r="E93" s="31"/>
      <c r="F93" s="6"/>
      <c r="G93" s="8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</row>
    <row r="94" spans="1:56" s="28" customFormat="1" ht="24.75" customHeight="1" x14ac:dyDescent="0.2">
      <c r="A94" s="17">
        <f>+A92+1</f>
        <v>208</v>
      </c>
      <c r="B94" s="29" t="s">
        <v>61</v>
      </c>
      <c r="C94" s="6" t="s">
        <v>10</v>
      </c>
      <c r="D94" s="44">
        <v>2560</v>
      </c>
      <c r="E94" s="32"/>
      <c r="F94" s="6"/>
      <c r="G94" s="82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  <c r="AV94" s="27"/>
      <c r="AW94" s="27"/>
      <c r="AX94" s="27"/>
      <c r="AY94" s="27"/>
      <c r="AZ94" s="27"/>
      <c r="BA94" s="27"/>
      <c r="BB94" s="27"/>
      <c r="BC94" s="27"/>
      <c r="BD94" s="27"/>
    </row>
    <row r="95" spans="1:56" s="28" customFormat="1" ht="35.25" customHeight="1" thickBot="1" x14ac:dyDescent="0.25">
      <c r="A95" s="17">
        <f>+A94+1</f>
        <v>209</v>
      </c>
      <c r="B95" s="29" t="s">
        <v>31</v>
      </c>
      <c r="C95" s="6" t="s">
        <v>4</v>
      </c>
      <c r="D95" s="44">
        <v>650</v>
      </c>
      <c r="E95" s="32"/>
      <c r="F95" s="6"/>
      <c r="G95" s="82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  <c r="AV95" s="27"/>
      <c r="AW95" s="27"/>
      <c r="AX95" s="27"/>
      <c r="AY95" s="27"/>
      <c r="AZ95" s="27"/>
      <c r="BA95" s="27"/>
      <c r="BB95" s="27"/>
      <c r="BC95" s="27"/>
      <c r="BD95" s="27"/>
    </row>
    <row r="96" spans="1:56" s="27" customFormat="1" ht="27.75" customHeight="1" thickBot="1" x14ac:dyDescent="0.25">
      <c r="A96" s="112" t="s">
        <v>20</v>
      </c>
      <c r="B96" s="112"/>
      <c r="C96" s="10"/>
      <c r="D96" s="46"/>
      <c r="E96" s="36"/>
      <c r="F96" s="40"/>
      <c r="G96" s="82"/>
    </row>
    <row r="97" spans="1:56" s="27" customFormat="1" ht="27.75" customHeight="1" x14ac:dyDescent="0.2">
      <c r="A97" s="11"/>
      <c r="B97" s="12" t="s">
        <v>36</v>
      </c>
      <c r="C97" s="13"/>
      <c r="D97" s="47"/>
      <c r="E97" s="37"/>
      <c r="F97" s="41"/>
      <c r="G97" s="82"/>
    </row>
    <row r="98" spans="1:56" s="28" customFormat="1" ht="33" customHeight="1" x14ac:dyDescent="0.2">
      <c r="A98" s="17">
        <v>301</v>
      </c>
      <c r="B98" s="51" t="s">
        <v>346</v>
      </c>
      <c r="C98" s="6" t="s">
        <v>301</v>
      </c>
      <c r="D98" s="44">
        <v>240</v>
      </c>
      <c r="E98" s="33"/>
      <c r="F98" s="6"/>
      <c r="G98" s="82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  <c r="AV98" s="27"/>
      <c r="AW98" s="27"/>
      <c r="AX98" s="27"/>
      <c r="AY98" s="27"/>
      <c r="AZ98" s="27"/>
      <c r="BA98" s="27"/>
      <c r="BB98" s="27"/>
      <c r="BC98" s="27"/>
      <c r="BD98" s="27"/>
    </row>
    <row r="99" spans="1:56" s="28" customFormat="1" ht="24.75" customHeight="1" x14ac:dyDescent="0.2">
      <c r="A99" s="17">
        <f>+A98+1</f>
        <v>302</v>
      </c>
      <c r="B99" s="51" t="s">
        <v>305</v>
      </c>
      <c r="C99" s="6" t="s">
        <v>301</v>
      </c>
      <c r="D99" s="44">
        <v>580</v>
      </c>
      <c r="E99" s="33"/>
      <c r="F99" s="6"/>
      <c r="G99" s="82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  <c r="AV99" s="27"/>
      <c r="AW99" s="27"/>
      <c r="AX99" s="27"/>
      <c r="AY99" s="27"/>
      <c r="AZ99" s="27"/>
      <c r="BA99" s="27"/>
      <c r="BB99" s="27"/>
      <c r="BC99" s="27"/>
      <c r="BD99" s="27"/>
    </row>
    <row r="100" spans="1:56" s="28" customFormat="1" ht="24.75" customHeight="1" x14ac:dyDescent="0.2">
      <c r="A100" s="17">
        <f t="shared" ref="A100:A108" si="3">+A99+1</f>
        <v>303</v>
      </c>
      <c r="B100" s="51" t="s">
        <v>347</v>
      </c>
      <c r="C100" s="6" t="s">
        <v>4</v>
      </c>
      <c r="D100" s="44">
        <v>320</v>
      </c>
      <c r="E100" s="33"/>
      <c r="F100" s="6"/>
      <c r="G100" s="82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27"/>
      <c r="AF100" s="27"/>
      <c r="AG100" s="27"/>
      <c r="AH100" s="27"/>
      <c r="AI100" s="27"/>
      <c r="AJ100" s="27"/>
      <c r="AK100" s="27"/>
      <c r="AL100" s="27"/>
      <c r="AM100" s="27"/>
      <c r="AN100" s="27"/>
      <c r="AO100" s="27"/>
      <c r="AP100" s="27"/>
      <c r="AQ100" s="27"/>
      <c r="AR100" s="27"/>
      <c r="AS100" s="27"/>
      <c r="AT100" s="27"/>
      <c r="AU100" s="27"/>
      <c r="AV100" s="27"/>
      <c r="AW100" s="27"/>
      <c r="AX100" s="27"/>
      <c r="AY100" s="27"/>
      <c r="AZ100" s="27"/>
      <c r="BA100" s="27"/>
      <c r="BB100" s="27"/>
      <c r="BC100" s="27"/>
      <c r="BD100" s="27"/>
    </row>
    <row r="101" spans="1:56" s="28" customFormat="1" ht="24.75" customHeight="1" x14ac:dyDescent="0.2">
      <c r="A101" s="17">
        <f>+A100+1</f>
        <v>304</v>
      </c>
      <c r="B101" s="51" t="s">
        <v>348</v>
      </c>
      <c r="C101" s="6" t="s">
        <v>301</v>
      </c>
      <c r="D101" s="44">
        <v>100</v>
      </c>
      <c r="E101" s="33"/>
      <c r="F101" s="6"/>
      <c r="G101" s="2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/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</row>
    <row r="102" spans="1:56" s="28" customFormat="1" ht="24.75" customHeight="1" x14ac:dyDescent="0.2">
      <c r="A102" s="17">
        <f t="shared" si="3"/>
        <v>305</v>
      </c>
      <c r="B102" s="51" t="s">
        <v>349</v>
      </c>
      <c r="C102" s="6" t="s">
        <v>301</v>
      </c>
      <c r="D102" s="44">
        <v>95</v>
      </c>
      <c r="E102" s="33"/>
      <c r="F102" s="6"/>
      <c r="G102" s="2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/>
      <c r="AG102" s="27"/>
      <c r="AH102" s="27"/>
      <c r="AI102" s="27"/>
      <c r="AJ102" s="27"/>
      <c r="AK102" s="27"/>
      <c r="AL102" s="27"/>
      <c r="AM102" s="27"/>
      <c r="AN102" s="27"/>
      <c r="AO102" s="27"/>
      <c r="AP102" s="27"/>
      <c r="AQ102" s="27"/>
      <c r="AR102" s="27"/>
      <c r="AS102" s="27"/>
      <c r="AT102" s="27"/>
      <c r="AU102" s="27"/>
      <c r="AV102" s="27"/>
      <c r="AW102" s="27"/>
      <c r="AX102" s="27"/>
      <c r="AY102" s="27"/>
      <c r="AZ102" s="27"/>
      <c r="BA102" s="27"/>
      <c r="BB102" s="27"/>
      <c r="BC102" s="27"/>
      <c r="BD102" s="27"/>
    </row>
    <row r="103" spans="1:56" s="28" customFormat="1" ht="24.75" customHeight="1" x14ac:dyDescent="0.2">
      <c r="A103" s="17">
        <f t="shared" si="3"/>
        <v>306</v>
      </c>
      <c r="B103" s="51" t="s">
        <v>306</v>
      </c>
      <c r="C103" s="6" t="s">
        <v>301</v>
      </c>
      <c r="D103" s="44">
        <v>590</v>
      </c>
      <c r="E103" s="33"/>
      <c r="F103" s="6"/>
      <c r="G103" s="2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  <c r="AF103" s="27"/>
      <c r="AG103" s="27"/>
      <c r="AH103" s="27"/>
      <c r="AI103" s="27"/>
      <c r="AJ103" s="27"/>
      <c r="AK103" s="27"/>
      <c r="AL103" s="27"/>
      <c r="AM103" s="27"/>
      <c r="AN103" s="27"/>
      <c r="AO103" s="27"/>
      <c r="AP103" s="27"/>
      <c r="AQ103" s="27"/>
      <c r="AR103" s="27"/>
      <c r="AS103" s="27"/>
      <c r="AT103" s="27"/>
      <c r="AU103" s="27"/>
      <c r="AV103" s="27"/>
      <c r="AW103" s="27"/>
      <c r="AX103" s="27"/>
      <c r="AY103" s="27"/>
      <c r="AZ103" s="27"/>
      <c r="BA103" s="27"/>
      <c r="BB103" s="27"/>
      <c r="BC103" s="27"/>
      <c r="BD103" s="27"/>
    </row>
    <row r="104" spans="1:56" s="28" customFormat="1" ht="24.75" customHeight="1" x14ac:dyDescent="0.2">
      <c r="A104" s="17">
        <f t="shared" si="3"/>
        <v>307</v>
      </c>
      <c r="B104" s="51" t="s">
        <v>307</v>
      </c>
      <c r="C104" s="6" t="s">
        <v>4</v>
      </c>
      <c r="D104" s="44">
        <v>490</v>
      </c>
      <c r="E104" s="33"/>
      <c r="F104" s="6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  <c r="AF104" s="27"/>
      <c r="AG104" s="27"/>
      <c r="AH104" s="27"/>
      <c r="AI104" s="27"/>
      <c r="AJ104" s="27"/>
      <c r="AK104" s="27"/>
      <c r="AL104" s="27"/>
      <c r="AM104" s="27"/>
      <c r="AN104" s="27"/>
      <c r="AO104" s="27"/>
      <c r="AP104" s="27"/>
      <c r="AQ104" s="27"/>
      <c r="AR104" s="27"/>
      <c r="AS104" s="27"/>
      <c r="AT104" s="27"/>
      <c r="AU104" s="27"/>
      <c r="AV104" s="27"/>
      <c r="AW104" s="27"/>
      <c r="AX104" s="27"/>
      <c r="AY104" s="27"/>
      <c r="AZ104" s="27"/>
      <c r="BA104" s="27"/>
      <c r="BB104" s="27"/>
      <c r="BC104" s="27"/>
      <c r="BD104" s="27"/>
    </row>
    <row r="105" spans="1:56" s="28" customFormat="1" ht="24.75" customHeight="1" x14ac:dyDescent="0.2">
      <c r="A105" s="17">
        <f t="shared" si="3"/>
        <v>308</v>
      </c>
      <c r="B105" s="51" t="s">
        <v>350</v>
      </c>
      <c r="C105" s="6" t="s">
        <v>4</v>
      </c>
      <c r="D105" s="44">
        <v>210</v>
      </c>
      <c r="E105" s="33"/>
      <c r="F105" s="6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  <c r="AF105" s="27"/>
      <c r="AG105" s="27"/>
      <c r="AH105" s="27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  <c r="AX105" s="27"/>
      <c r="AY105" s="27"/>
      <c r="AZ105" s="27"/>
      <c r="BA105" s="27"/>
      <c r="BB105" s="27"/>
      <c r="BC105" s="27"/>
      <c r="BD105" s="27"/>
    </row>
    <row r="106" spans="1:56" s="28" customFormat="1" ht="24.75" customHeight="1" x14ac:dyDescent="0.2">
      <c r="A106" s="17">
        <f t="shared" si="3"/>
        <v>309</v>
      </c>
      <c r="B106" s="51" t="s">
        <v>304</v>
      </c>
      <c r="C106" s="6" t="s">
        <v>301</v>
      </c>
      <c r="D106" s="44">
        <v>804</v>
      </c>
      <c r="E106" s="33"/>
      <c r="F106" s="6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  <c r="AF106" s="27"/>
      <c r="AG106" s="27"/>
      <c r="AH106" s="27"/>
      <c r="AI106" s="27"/>
      <c r="AJ106" s="27"/>
      <c r="AK106" s="27"/>
      <c r="AL106" s="27"/>
      <c r="AM106" s="27"/>
      <c r="AN106" s="27"/>
      <c r="AO106" s="27"/>
      <c r="AP106" s="27"/>
      <c r="AQ106" s="27"/>
      <c r="AR106" s="27"/>
      <c r="AS106" s="27"/>
      <c r="AT106" s="27"/>
      <c r="AU106" s="27"/>
      <c r="AV106" s="27"/>
      <c r="AW106" s="27"/>
      <c r="AX106" s="27"/>
      <c r="AY106" s="27"/>
      <c r="AZ106" s="27"/>
      <c r="BA106" s="27"/>
      <c r="BB106" s="27"/>
      <c r="BC106" s="27"/>
      <c r="BD106" s="27"/>
    </row>
    <row r="107" spans="1:56" s="28" customFormat="1" ht="24.75" customHeight="1" x14ac:dyDescent="0.2">
      <c r="A107" s="17">
        <f t="shared" si="3"/>
        <v>310</v>
      </c>
      <c r="B107" s="51" t="s">
        <v>308</v>
      </c>
      <c r="C107" s="6" t="s">
        <v>301</v>
      </c>
      <c r="D107" s="44">
        <v>230</v>
      </c>
      <c r="E107" s="33"/>
      <c r="F107" s="6"/>
      <c r="G107" s="82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  <c r="AF107" s="27"/>
      <c r="AG107" s="27"/>
      <c r="AH107" s="27"/>
      <c r="AI107" s="27"/>
      <c r="AJ107" s="27"/>
      <c r="AK107" s="27"/>
      <c r="AL107" s="27"/>
      <c r="AM107" s="27"/>
      <c r="AN107" s="27"/>
      <c r="AO107" s="27"/>
      <c r="AP107" s="27"/>
      <c r="AQ107" s="27"/>
      <c r="AR107" s="27"/>
      <c r="AS107" s="27"/>
      <c r="AT107" s="27"/>
      <c r="AU107" s="27"/>
      <c r="AV107" s="27"/>
      <c r="AW107" s="27"/>
      <c r="AX107" s="27"/>
      <c r="AY107" s="27"/>
      <c r="AZ107" s="27"/>
      <c r="BA107" s="27"/>
      <c r="BB107" s="27"/>
      <c r="BC107" s="27"/>
      <c r="BD107" s="27"/>
    </row>
    <row r="108" spans="1:56" s="28" customFormat="1" ht="24.75" customHeight="1" thickBot="1" x14ac:dyDescent="0.25">
      <c r="A108" s="17">
        <f t="shared" si="3"/>
        <v>311</v>
      </c>
      <c r="B108" s="51" t="s">
        <v>309</v>
      </c>
      <c r="C108" s="6" t="s">
        <v>301</v>
      </c>
      <c r="D108" s="44">
        <v>360</v>
      </c>
      <c r="E108" s="33"/>
      <c r="F108" s="6"/>
      <c r="G108" s="2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  <c r="AF108" s="27"/>
      <c r="AG108" s="27"/>
      <c r="AH108" s="27"/>
      <c r="AI108" s="27"/>
      <c r="AJ108" s="27"/>
      <c r="AK108" s="27"/>
      <c r="AL108" s="27"/>
      <c r="AM108" s="27"/>
      <c r="AN108" s="27"/>
      <c r="AO108" s="27"/>
      <c r="AP108" s="27"/>
      <c r="AQ108" s="27"/>
      <c r="AR108" s="27"/>
      <c r="AS108" s="27"/>
      <c r="AT108" s="27"/>
      <c r="AU108" s="27"/>
      <c r="AV108" s="27"/>
      <c r="AW108" s="27"/>
      <c r="AX108" s="27"/>
      <c r="AY108" s="27"/>
      <c r="AZ108" s="27"/>
      <c r="BA108" s="27"/>
      <c r="BB108" s="27"/>
      <c r="BC108" s="27"/>
      <c r="BD108" s="27"/>
    </row>
    <row r="109" spans="1:56" s="2" customFormat="1" ht="21.75" customHeight="1" thickBot="1" x14ac:dyDescent="0.25">
      <c r="A109" s="112" t="s">
        <v>23</v>
      </c>
      <c r="B109" s="112"/>
      <c r="C109" s="10"/>
      <c r="D109" s="46"/>
      <c r="E109" s="36"/>
      <c r="F109" s="40"/>
      <c r="G109" s="82"/>
    </row>
    <row r="110" spans="1:56" s="2" customFormat="1" ht="21.75" customHeight="1" x14ac:dyDescent="0.2">
      <c r="A110" s="11"/>
      <c r="B110" s="12" t="s">
        <v>60</v>
      </c>
      <c r="C110" s="13"/>
      <c r="D110" s="47"/>
      <c r="E110" s="37"/>
      <c r="F110" s="41"/>
      <c r="G110" s="82"/>
    </row>
    <row r="111" spans="1:56" s="15" customFormat="1" ht="21.75" customHeight="1" x14ac:dyDescent="0.2">
      <c r="A111" s="17"/>
      <c r="B111" s="22" t="s">
        <v>132</v>
      </c>
      <c r="C111" s="7"/>
      <c r="D111" s="43"/>
      <c r="E111" s="31"/>
      <c r="F111" s="6"/>
      <c r="G111" s="8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</row>
    <row r="112" spans="1:56" s="28" customFormat="1" ht="24.75" customHeight="1" x14ac:dyDescent="0.2">
      <c r="A112" s="17">
        <v>401</v>
      </c>
      <c r="B112" s="51" t="s">
        <v>311</v>
      </c>
      <c r="C112" s="6" t="s">
        <v>301</v>
      </c>
      <c r="D112" s="44">
        <v>15</v>
      </c>
      <c r="E112" s="33"/>
      <c r="F112" s="6"/>
      <c r="G112" s="82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/>
      <c r="AG112" s="27"/>
      <c r="AH112" s="27"/>
      <c r="AI112" s="27"/>
      <c r="AJ112" s="27"/>
      <c r="AK112" s="27"/>
      <c r="AL112" s="27"/>
      <c r="AM112" s="27"/>
      <c r="AN112" s="27"/>
      <c r="AO112" s="27"/>
      <c r="AP112" s="27"/>
      <c r="AQ112" s="27"/>
      <c r="AR112" s="27"/>
      <c r="AS112" s="27"/>
      <c r="AT112" s="27"/>
      <c r="AU112" s="27"/>
      <c r="AV112" s="27"/>
      <c r="AW112" s="27"/>
      <c r="AX112" s="27"/>
      <c r="AY112" s="27"/>
      <c r="AZ112" s="27"/>
      <c r="BA112" s="27"/>
      <c r="BB112" s="27"/>
      <c r="BC112" s="27"/>
      <c r="BD112" s="27"/>
    </row>
    <row r="113" spans="1:56" s="15" customFormat="1" ht="21.75" customHeight="1" x14ac:dyDescent="0.2">
      <c r="A113" s="17"/>
      <c r="B113" s="22" t="s">
        <v>310</v>
      </c>
      <c r="C113" s="7"/>
      <c r="D113" s="43"/>
      <c r="E113" s="31"/>
      <c r="F113" s="6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</row>
    <row r="114" spans="1:56" s="28" customFormat="1" ht="34.5" customHeight="1" x14ac:dyDescent="0.2">
      <c r="A114" s="17">
        <f>+A112+1</f>
        <v>402</v>
      </c>
      <c r="B114" s="51" t="s">
        <v>312</v>
      </c>
      <c r="C114" s="6" t="s">
        <v>301</v>
      </c>
      <c r="D114" s="44">
        <v>100</v>
      </c>
      <c r="E114" s="33"/>
      <c r="F114" s="6"/>
      <c r="G114" s="82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  <c r="AF114" s="27"/>
      <c r="AG114" s="27"/>
      <c r="AH114" s="27"/>
      <c r="AI114" s="27"/>
      <c r="AJ114" s="27"/>
      <c r="AK114" s="27"/>
      <c r="AL114" s="27"/>
      <c r="AM114" s="27"/>
      <c r="AN114" s="27"/>
      <c r="AO114" s="27"/>
      <c r="AP114" s="27"/>
      <c r="AQ114" s="27"/>
      <c r="AR114" s="27"/>
      <c r="AS114" s="27"/>
      <c r="AT114" s="27"/>
      <c r="AU114" s="27"/>
      <c r="AV114" s="27"/>
      <c r="AW114" s="27"/>
      <c r="AX114" s="27"/>
      <c r="AY114" s="27"/>
      <c r="AZ114" s="27"/>
      <c r="BA114" s="27"/>
      <c r="BB114" s="27"/>
      <c r="BC114" s="27"/>
      <c r="BD114" s="27"/>
    </row>
    <row r="115" spans="1:56" s="28" customFormat="1" ht="39.75" customHeight="1" x14ac:dyDescent="0.2">
      <c r="A115" s="17">
        <f>+A114+1</f>
        <v>403</v>
      </c>
      <c r="B115" s="51" t="s">
        <v>313</v>
      </c>
      <c r="C115" s="6" t="s">
        <v>301</v>
      </c>
      <c r="D115" s="44">
        <v>60</v>
      </c>
      <c r="E115" s="33"/>
      <c r="F115" s="6"/>
      <c r="G115" s="82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  <c r="AF115" s="27"/>
      <c r="AG115" s="27"/>
      <c r="AH115" s="27"/>
      <c r="AI115" s="27"/>
      <c r="AJ115" s="27"/>
      <c r="AK115" s="27"/>
      <c r="AL115" s="27"/>
      <c r="AM115" s="27"/>
      <c r="AN115" s="27"/>
      <c r="AO115" s="27"/>
      <c r="AP115" s="27"/>
      <c r="AQ115" s="27"/>
      <c r="AR115" s="27"/>
      <c r="AS115" s="27"/>
      <c r="AT115" s="27"/>
      <c r="AU115" s="27"/>
      <c r="AV115" s="27"/>
      <c r="AW115" s="27"/>
      <c r="AX115" s="27"/>
      <c r="AY115" s="27"/>
      <c r="AZ115" s="27"/>
      <c r="BA115" s="27"/>
      <c r="BB115" s="27"/>
      <c r="BC115" s="27"/>
      <c r="BD115" s="27"/>
    </row>
    <row r="116" spans="1:56" s="28" customFormat="1" ht="24.75" customHeight="1" x14ac:dyDescent="0.2">
      <c r="A116" s="17">
        <f>+A115+1</f>
        <v>404</v>
      </c>
      <c r="B116" s="51" t="s">
        <v>314</v>
      </c>
      <c r="C116" s="6" t="s">
        <v>301</v>
      </c>
      <c r="D116" s="44">
        <v>330</v>
      </c>
      <c r="E116" s="33"/>
      <c r="F116" s="6"/>
      <c r="G116" s="82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/>
      <c r="AG116" s="27"/>
      <c r="AH116" s="27"/>
      <c r="AI116" s="27"/>
      <c r="AJ116" s="27"/>
      <c r="AK116" s="27"/>
      <c r="AL116" s="27"/>
      <c r="AM116" s="27"/>
      <c r="AN116" s="27"/>
      <c r="AO116" s="27"/>
      <c r="AP116" s="27"/>
      <c r="AQ116" s="27"/>
      <c r="AR116" s="27"/>
      <c r="AS116" s="27"/>
      <c r="AT116" s="27"/>
      <c r="AU116" s="27"/>
      <c r="AV116" s="27"/>
      <c r="AW116" s="27"/>
      <c r="AX116" s="27"/>
      <c r="AY116" s="27"/>
      <c r="AZ116" s="27"/>
      <c r="BA116" s="27"/>
      <c r="BB116" s="27"/>
      <c r="BC116" s="27"/>
      <c r="BD116" s="27"/>
    </row>
    <row r="117" spans="1:56" s="28" customFormat="1" ht="24.75" customHeight="1" x14ac:dyDescent="0.2">
      <c r="A117" s="17">
        <f>+A116+1</f>
        <v>405</v>
      </c>
      <c r="B117" s="51" t="s">
        <v>351</v>
      </c>
      <c r="C117" s="6" t="s">
        <v>301</v>
      </c>
      <c r="D117" s="44">
        <v>200</v>
      </c>
      <c r="E117" s="33"/>
      <c r="F117" s="6"/>
      <c r="G117" s="2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</row>
    <row r="118" spans="1:56" s="28" customFormat="1" ht="24.75" customHeight="1" x14ac:dyDescent="0.2">
      <c r="A118" s="17">
        <f>+A117+1</f>
        <v>406</v>
      </c>
      <c r="B118" s="51" t="s">
        <v>315</v>
      </c>
      <c r="C118" s="6" t="s">
        <v>301</v>
      </c>
      <c r="D118" s="44">
        <v>200</v>
      </c>
      <c r="E118" s="33"/>
      <c r="F118" s="6"/>
      <c r="G118" s="52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  <c r="AF118" s="27"/>
      <c r="AG118" s="27"/>
      <c r="AH118" s="27"/>
      <c r="AI118" s="27"/>
      <c r="AJ118" s="27"/>
      <c r="AK118" s="27"/>
      <c r="AL118" s="27"/>
      <c r="AM118" s="27"/>
      <c r="AN118" s="27"/>
      <c r="AO118" s="27"/>
      <c r="AP118" s="27"/>
      <c r="AQ118" s="27"/>
      <c r="AR118" s="27"/>
      <c r="AS118" s="27"/>
      <c r="AT118" s="27"/>
      <c r="AU118" s="27"/>
      <c r="AV118" s="27"/>
      <c r="AW118" s="27"/>
      <c r="AX118" s="27"/>
      <c r="AY118" s="27"/>
      <c r="AZ118" s="27"/>
      <c r="BA118" s="27"/>
      <c r="BB118" s="27"/>
      <c r="BC118" s="27"/>
      <c r="BD118" s="27"/>
    </row>
    <row r="119" spans="1:56" s="15" customFormat="1" ht="21.75" customHeight="1" x14ac:dyDescent="0.2">
      <c r="A119" s="17"/>
      <c r="B119" s="22" t="s">
        <v>303</v>
      </c>
      <c r="C119" s="7"/>
      <c r="D119" s="43"/>
      <c r="E119" s="31"/>
      <c r="F119" s="6"/>
      <c r="G119" s="8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</row>
    <row r="120" spans="1:56" s="28" customFormat="1" ht="24.75" customHeight="1" x14ac:dyDescent="0.2">
      <c r="A120" s="17">
        <f t="shared" ref="A120:A122" si="4">+A118+1</f>
        <v>407</v>
      </c>
      <c r="B120" s="51" t="s">
        <v>352</v>
      </c>
      <c r="C120" s="6" t="s">
        <v>301</v>
      </c>
      <c r="D120" s="44">
        <v>12</v>
      </c>
      <c r="E120" s="33"/>
      <c r="F120" s="6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</row>
    <row r="121" spans="1:56" s="15" customFormat="1" ht="21.75" customHeight="1" x14ac:dyDescent="0.2">
      <c r="A121" s="17"/>
      <c r="B121" s="22" t="s">
        <v>302</v>
      </c>
      <c r="C121" s="7"/>
      <c r="D121" s="43"/>
      <c r="E121" s="31"/>
      <c r="F121" s="6"/>
      <c r="G121" s="27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</row>
    <row r="122" spans="1:56" s="28" customFormat="1" ht="24.75" customHeight="1" x14ac:dyDescent="0.2">
      <c r="A122" s="17">
        <f t="shared" si="4"/>
        <v>408</v>
      </c>
      <c r="B122" s="51" t="s">
        <v>317</v>
      </c>
      <c r="C122" s="6" t="s">
        <v>301</v>
      </c>
      <c r="D122" s="44">
        <v>45</v>
      </c>
      <c r="E122" s="33"/>
      <c r="F122" s="6"/>
      <c r="G122" s="52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</row>
    <row r="123" spans="1:56" s="28" customFormat="1" ht="37.5" customHeight="1" x14ac:dyDescent="0.2">
      <c r="A123" s="17">
        <f>+A122+1</f>
        <v>409</v>
      </c>
      <c r="B123" s="51" t="s">
        <v>326</v>
      </c>
      <c r="C123" s="6" t="s">
        <v>301</v>
      </c>
      <c r="D123" s="44">
        <v>340</v>
      </c>
      <c r="E123" s="33"/>
      <c r="F123" s="6"/>
      <c r="G123" s="2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  <c r="AF123" s="27"/>
      <c r="AG123" s="27"/>
      <c r="AH123" s="27"/>
      <c r="AI123" s="27"/>
      <c r="AJ123" s="27"/>
      <c r="AK123" s="27"/>
      <c r="AL123" s="27"/>
      <c r="AM123" s="27"/>
      <c r="AN123" s="27"/>
      <c r="AO123" s="27"/>
      <c r="AP123" s="27"/>
      <c r="AQ123" s="27"/>
      <c r="AR123" s="27"/>
      <c r="AS123" s="27"/>
      <c r="AT123" s="27"/>
      <c r="AU123" s="27"/>
      <c r="AV123" s="27"/>
      <c r="AW123" s="27"/>
      <c r="AX123" s="27"/>
      <c r="AY123" s="27"/>
      <c r="AZ123" s="27"/>
      <c r="BA123" s="27"/>
      <c r="BB123" s="27"/>
      <c r="BC123" s="27"/>
      <c r="BD123" s="27"/>
    </row>
    <row r="124" spans="1:56" s="28" customFormat="1" ht="24.75" customHeight="1" thickBot="1" x14ac:dyDescent="0.25">
      <c r="A124" s="17">
        <f>+A123+1</f>
        <v>410</v>
      </c>
      <c r="B124" s="51" t="s">
        <v>353</v>
      </c>
      <c r="C124" s="6" t="s">
        <v>301</v>
      </c>
      <c r="D124" s="44">
        <v>160</v>
      </c>
      <c r="E124" s="33"/>
      <c r="F124" s="6"/>
      <c r="G124" s="2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F124" s="27"/>
      <c r="AG124" s="27"/>
      <c r="AH124" s="27"/>
      <c r="AI124" s="27"/>
      <c r="AJ124" s="27"/>
      <c r="AK124" s="27"/>
      <c r="AL124" s="27"/>
      <c r="AM124" s="27"/>
      <c r="AN124" s="27"/>
      <c r="AO124" s="27"/>
      <c r="AP124" s="27"/>
      <c r="AQ124" s="27"/>
      <c r="AR124" s="27"/>
      <c r="AS124" s="27"/>
      <c r="AT124" s="27"/>
      <c r="AU124" s="27"/>
      <c r="AV124" s="27"/>
      <c r="AW124" s="27"/>
      <c r="AX124" s="27"/>
      <c r="AY124" s="27"/>
      <c r="AZ124" s="27"/>
      <c r="BA124" s="27"/>
      <c r="BB124" s="27"/>
      <c r="BC124" s="27"/>
      <c r="BD124" s="27"/>
    </row>
    <row r="125" spans="1:56" s="2" customFormat="1" ht="21.75" customHeight="1" thickBot="1" x14ac:dyDescent="0.25">
      <c r="A125" s="112" t="s">
        <v>109</v>
      </c>
      <c r="B125" s="112"/>
      <c r="C125" s="10"/>
      <c r="D125" s="46"/>
      <c r="E125" s="36"/>
      <c r="F125" s="40"/>
    </row>
    <row r="126" spans="1:56" s="2" customFormat="1" ht="21.75" customHeight="1" x14ac:dyDescent="0.2">
      <c r="A126" s="12"/>
      <c r="B126" s="12" t="s">
        <v>131</v>
      </c>
      <c r="C126" s="12"/>
      <c r="D126" s="12"/>
      <c r="E126" s="12"/>
      <c r="F126" s="12"/>
      <c r="G126" s="27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</row>
    <row r="127" spans="1:56" s="28" customFormat="1" ht="35.25" customHeight="1" x14ac:dyDescent="0.2">
      <c r="A127" s="17">
        <v>501</v>
      </c>
      <c r="B127" s="29" t="s">
        <v>154</v>
      </c>
      <c r="C127" s="6" t="s">
        <v>52</v>
      </c>
      <c r="D127" s="44">
        <v>6000</v>
      </c>
      <c r="E127" s="32"/>
      <c r="F127" s="6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/>
      <c r="AG127" s="27"/>
      <c r="AH127" s="27"/>
      <c r="AI127" s="27"/>
      <c r="AJ127" s="27"/>
      <c r="AK127" s="27"/>
      <c r="AL127" s="27"/>
      <c r="AM127" s="27"/>
      <c r="AN127" s="27"/>
      <c r="AO127" s="27"/>
      <c r="AP127" s="27"/>
      <c r="AQ127" s="27"/>
      <c r="AR127" s="27"/>
      <c r="AS127" s="27"/>
      <c r="AT127" s="27"/>
      <c r="AU127" s="27"/>
      <c r="AV127" s="27"/>
      <c r="AW127" s="27"/>
      <c r="AX127" s="27"/>
      <c r="AY127" s="27"/>
      <c r="AZ127" s="27"/>
      <c r="BA127" s="27"/>
      <c r="BB127" s="27"/>
      <c r="BC127" s="27"/>
      <c r="BD127" s="27"/>
    </row>
    <row r="128" spans="1:56" s="28" customFormat="1" ht="35.25" customHeight="1" thickBot="1" x14ac:dyDescent="0.25">
      <c r="A128" s="17">
        <f>A127+1</f>
        <v>502</v>
      </c>
      <c r="B128" s="29" t="s">
        <v>133</v>
      </c>
      <c r="C128" s="6" t="s">
        <v>10</v>
      </c>
      <c r="D128" s="44">
        <v>285</v>
      </c>
      <c r="E128" s="32"/>
      <c r="F128" s="6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F128" s="27"/>
      <c r="AG128" s="27"/>
      <c r="AH128" s="27"/>
      <c r="AI128" s="27"/>
      <c r="AJ128" s="27"/>
      <c r="AK128" s="27"/>
      <c r="AL128" s="27"/>
      <c r="AM128" s="27"/>
      <c r="AN128" s="27"/>
      <c r="AO128" s="27"/>
      <c r="AP128" s="27"/>
      <c r="AQ128" s="27"/>
      <c r="AR128" s="27"/>
      <c r="AS128" s="27"/>
      <c r="AT128" s="27"/>
      <c r="AU128" s="27"/>
      <c r="AV128" s="27"/>
      <c r="AW128" s="27"/>
      <c r="AX128" s="27"/>
      <c r="AY128" s="27"/>
      <c r="AZ128" s="27"/>
      <c r="BA128" s="27"/>
      <c r="BB128" s="27"/>
      <c r="BC128" s="27"/>
      <c r="BD128" s="27"/>
    </row>
    <row r="129" spans="1:56" s="52" customFormat="1" ht="25.5" customHeight="1" thickBot="1" x14ac:dyDescent="0.25">
      <c r="A129" s="110" t="s">
        <v>130</v>
      </c>
      <c r="B129" s="111"/>
      <c r="C129" s="111"/>
      <c r="D129" s="111"/>
      <c r="E129" s="111"/>
      <c r="F129" s="40">
        <f>SUM(F127:F128)</f>
        <v>0</v>
      </c>
      <c r="G129" s="27"/>
    </row>
    <row r="130" spans="1:56" s="2" customFormat="1" ht="21.75" customHeight="1" x14ac:dyDescent="0.2">
      <c r="A130" s="11"/>
      <c r="B130" s="12" t="s">
        <v>143</v>
      </c>
      <c r="C130" s="13"/>
      <c r="D130" s="47"/>
      <c r="E130" s="37"/>
      <c r="F130" s="41"/>
      <c r="G130" s="27"/>
    </row>
    <row r="131" spans="1:56" s="15" customFormat="1" ht="21.75" customHeight="1" x14ac:dyDescent="0.2">
      <c r="A131" s="17"/>
      <c r="B131" s="22" t="s">
        <v>21</v>
      </c>
      <c r="C131" s="7"/>
      <c r="D131" s="43"/>
      <c r="E131" s="31"/>
      <c r="F131" s="6"/>
      <c r="G131" s="27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</row>
    <row r="132" spans="1:56" s="15" customFormat="1" ht="21.75" customHeight="1" x14ac:dyDescent="0.2">
      <c r="A132" s="17"/>
      <c r="B132" s="22" t="s">
        <v>85</v>
      </c>
      <c r="C132" s="7"/>
      <c r="D132" s="43"/>
      <c r="E132" s="31"/>
      <c r="F132" s="6"/>
      <c r="G132" s="27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</row>
    <row r="133" spans="1:56" s="28" customFormat="1" ht="24.75" customHeight="1" x14ac:dyDescent="0.2">
      <c r="A133" s="17">
        <v>601</v>
      </c>
      <c r="B133" s="29" t="s">
        <v>243</v>
      </c>
      <c r="C133" s="6" t="s">
        <v>13</v>
      </c>
      <c r="D133" s="44">
        <v>1</v>
      </c>
      <c r="E133" s="33"/>
      <c r="F133" s="6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</row>
    <row r="134" spans="1:56" s="28" customFormat="1" ht="24.75" customHeight="1" x14ac:dyDescent="0.2">
      <c r="A134" s="17">
        <f>A133+1</f>
        <v>602</v>
      </c>
      <c r="B134" s="29" t="s">
        <v>362</v>
      </c>
      <c r="C134" s="6" t="s">
        <v>0</v>
      </c>
      <c r="D134" s="44">
        <v>2</v>
      </c>
      <c r="E134" s="32"/>
      <c r="F134" s="6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F134" s="27"/>
      <c r="AG134" s="27"/>
      <c r="AH134" s="27"/>
      <c r="AI134" s="27"/>
      <c r="AJ134" s="27"/>
      <c r="AK134" s="27"/>
      <c r="AL134" s="27"/>
      <c r="AM134" s="27"/>
      <c r="AN134" s="27"/>
      <c r="AO134" s="27"/>
      <c r="AP134" s="27"/>
      <c r="AQ134" s="27"/>
      <c r="AR134" s="27"/>
      <c r="AS134" s="27"/>
      <c r="AT134" s="27"/>
      <c r="AU134" s="27"/>
      <c r="AV134" s="27"/>
      <c r="AW134" s="27"/>
      <c r="AX134" s="27"/>
      <c r="AY134" s="27"/>
      <c r="AZ134" s="27"/>
      <c r="BA134" s="27"/>
      <c r="BB134" s="27"/>
      <c r="BC134" s="27"/>
      <c r="BD134" s="27"/>
    </row>
    <row r="135" spans="1:56" s="28" customFormat="1" ht="24.75" customHeight="1" x14ac:dyDescent="0.2">
      <c r="A135" s="17">
        <f>A134+1</f>
        <v>603</v>
      </c>
      <c r="B135" s="29" t="s">
        <v>363</v>
      </c>
      <c r="C135" s="6" t="s">
        <v>13</v>
      </c>
      <c r="D135" s="44">
        <v>1</v>
      </c>
      <c r="E135" s="32"/>
      <c r="F135" s="6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F135" s="27"/>
      <c r="AG135" s="27"/>
      <c r="AH135" s="27"/>
      <c r="AI135" s="27"/>
      <c r="AJ135" s="27"/>
      <c r="AK135" s="27"/>
      <c r="AL135" s="27"/>
      <c r="AM135" s="27"/>
      <c r="AN135" s="27"/>
      <c r="AO135" s="27"/>
      <c r="AP135" s="27"/>
      <c r="AQ135" s="27"/>
      <c r="AR135" s="27"/>
      <c r="AS135" s="27"/>
      <c r="AT135" s="27"/>
      <c r="AU135" s="27"/>
      <c r="AV135" s="27"/>
      <c r="AW135" s="27"/>
      <c r="AX135" s="27"/>
      <c r="AY135" s="27"/>
      <c r="AZ135" s="27"/>
      <c r="BA135" s="27"/>
      <c r="BB135" s="27"/>
      <c r="BC135" s="27"/>
      <c r="BD135" s="27"/>
    </row>
    <row r="136" spans="1:56" s="15" customFormat="1" ht="21.75" customHeight="1" x14ac:dyDescent="0.2">
      <c r="A136" s="17"/>
      <c r="B136" s="22" t="s">
        <v>47</v>
      </c>
      <c r="C136" s="7"/>
      <c r="D136" s="43"/>
      <c r="E136" s="31"/>
      <c r="F136" s="6"/>
      <c r="G136" s="27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</row>
    <row r="137" spans="1:56" s="28" customFormat="1" ht="24.75" customHeight="1" x14ac:dyDescent="0.2">
      <c r="A137" s="17">
        <f>+A135+1</f>
        <v>604</v>
      </c>
      <c r="B137" s="29" t="s">
        <v>223</v>
      </c>
      <c r="C137" s="6" t="s">
        <v>4</v>
      </c>
      <c r="D137" s="44">
        <v>5</v>
      </c>
      <c r="E137" s="32"/>
      <c r="F137" s="6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F137" s="27"/>
      <c r="AG137" s="27"/>
      <c r="AH137" s="27"/>
      <c r="AI137" s="27"/>
      <c r="AJ137" s="27"/>
      <c r="AK137" s="27"/>
      <c r="AL137" s="27"/>
      <c r="AM137" s="27"/>
      <c r="AN137" s="27"/>
      <c r="AO137" s="27"/>
      <c r="AP137" s="27"/>
      <c r="AQ137" s="27"/>
      <c r="AR137" s="27"/>
      <c r="AS137" s="27"/>
      <c r="AT137" s="27"/>
      <c r="AU137" s="27"/>
      <c r="AV137" s="27"/>
      <c r="AW137" s="27"/>
      <c r="AX137" s="27"/>
      <c r="AY137" s="27"/>
      <c r="AZ137" s="27"/>
      <c r="BA137" s="27"/>
      <c r="BB137" s="27"/>
      <c r="BC137" s="27"/>
      <c r="BD137" s="27"/>
    </row>
    <row r="138" spans="1:56" s="28" customFormat="1" ht="24.75" customHeight="1" x14ac:dyDescent="0.2">
      <c r="A138" s="17">
        <f>+A137+1</f>
        <v>605</v>
      </c>
      <c r="B138" s="29" t="s">
        <v>86</v>
      </c>
      <c r="C138" s="6" t="s">
        <v>4</v>
      </c>
      <c r="D138" s="44">
        <v>35</v>
      </c>
      <c r="E138" s="32"/>
      <c r="F138" s="6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</row>
    <row r="139" spans="1:56" s="28" customFormat="1" ht="24.75" customHeight="1" x14ac:dyDescent="0.2">
      <c r="A139" s="17">
        <f t="shared" ref="A139:A156" si="5">+A138+1</f>
        <v>606</v>
      </c>
      <c r="B139" s="29" t="s">
        <v>87</v>
      </c>
      <c r="C139" s="6" t="s">
        <v>4</v>
      </c>
      <c r="D139" s="44">
        <v>55</v>
      </c>
      <c r="E139" s="32"/>
      <c r="F139" s="6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/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/>
      <c r="AV139" s="27"/>
      <c r="AW139" s="27"/>
      <c r="AX139" s="27"/>
      <c r="AY139" s="27"/>
      <c r="AZ139" s="27"/>
      <c r="BA139" s="27"/>
      <c r="BB139" s="27"/>
      <c r="BC139" s="27"/>
      <c r="BD139" s="27"/>
    </row>
    <row r="140" spans="1:56" s="28" customFormat="1" ht="24.75" customHeight="1" x14ac:dyDescent="0.2">
      <c r="A140" s="17">
        <f t="shared" si="5"/>
        <v>607</v>
      </c>
      <c r="B140" s="29" t="s">
        <v>88</v>
      </c>
      <c r="C140" s="6" t="s">
        <v>4</v>
      </c>
      <c r="D140" s="44">
        <v>15</v>
      </c>
      <c r="E140" s="32"/>
      <c r="F140" s="6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F140" s="27"/>
      <c r="AG140" s="27"/>
      <c r="AH140" s="27"/>
      <c r="AI140" s="27"/>
      <c r="AJ140" s="27"/>
      <c r="AK140" s="27"/>
      <c r="AL140" s="27"/>
      <c r="AM140" s="27"/>
      <c r="AN140" s="27"/>
      <c r="AO140" s="27"/>
      <c r="AP140" s="27"/>
      <c r="AQ140" s="27"/>
      <c r="AR140" s="27"/>
      <c r="AS140" s="27"/>
      <c r="AT140" s="27"/>
      <c r="AU140" s="27"/>
      <c r="AV140" s="27"/>
      <c r="AW140" s="27"/>
      <c r="AX140" s="27"/>
      <c r="AY140" s="27"/>
      <c r="AZ140" s="27"/>
      <c r="BA140" s="27"/>
      <c r="BB140" s="27"/>
      <c r="BC140" s="27"/>
      <c r="BD140" s="27"/>
    </row>
    <row r="141" spans="1:56" s="28" customFormat="1" ht="24.75" customHeight="1" x14ac:dyDescent="0.2">
      <c r="A141" s="17">
        <f t="shared" si="5"/>
        <v>608</v>
      </c>
      <c r="B141" s="29" t="s">
        <v>89</v>
      </c>
      <c r="C141" s="6" t="s">
        <v>4</v>
      </c>
      <c r="D141" s="44">
        <v>30</v>
      </c>
      <c r="E141" s="32"/>
      <c r="F141" s="6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</row>
    <row r="142" spans="1:56" s="28" customFormat="1" ht="24.75" customHeight="1" x14ac:dyDescent="0.2">
      <c r="A142" s="17">
        <f t="shared" si="5"/>
        <v>609</v>
      </c>
      <c r="B142" s="29" t="s">
        <v>121</v>
      </c>
      <c r="C142" s="6" t="s">
        <v>4</v>
      </c>
      <c r="D142" s="44">
        <v>5</v>
      </c>
      <c r="E142" s="32"/>
      <c r="F142" s="6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F142" s="27"/>
      <c r="AG142" s="27"/>
      <c r="AH142" s="27"/>
      <c r="AI142" s="27"/>
      <c r="AJ142" s="27"/>
      <c r="AK142" s="27"/>
      <c r="AL142" s="27"/>
      <c r="AM142" s="27"/>
      <c r="AN142" s="27"/>
      <c r="AO142" s="27"/>
      <c r="AP142" s="27"/>
      <c r="AQ142" s="27"/>
      <c r="AR142" s="27"/>
      <c r="AS142" s="27"/>
      <c r="AT142" s="27"/>
      <c r="AU142" s="27"/>
      <c r="AV142" s="27"/>
      <c r="AW142" s="27"/>
      <c r="AX142" s="27"/>
      <c r="AY142" s="27"/>
      <c r="AZ142" s="27"/>
      <c r="BA142" s="27"/>
      <c r="BB142" s="27"/>
      <c r="BC142" s="27"/>
      <c r="BD142" s="27"/>
    </row>
    <row r="143" spans="1:56" s="28" customFormat="1" ht="24.75" customHeight="1" x14ac:dyDescent="0.2">
      <c r="A143" s="17">
        <f t="shared" si="5"/>
        <v>610</v>
      </c>
      <c r="B143" s="29" t="s">
        <v>225</v>
      </c>
      <c r="C143" s="6" t="s">
        <v>4</v>
      </c>
      <c r="D143" s="44">
        <v>10</v>
      </c>
      <c r="E143" s="32"/>
      <c r="F143" s="6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F143" s="27"/>
      <c r="AG143" s="27"/>
      <c r="AH143" s="27"/>
      <c r="AI143" s="27"/>
      <c r="AJ143" s="27"/>
      <c r="AK143" s="27"/>
      <c r="AL143" s="27"/>
      <c r="AM143" s="27"/>
      <c r="AN143" s="27"/>
      <c r="AO143" s="27"/>
      <c r="AP143" s="27"/>
      <c r="AQ143" s="27"/>
      <c r="AR143" s="27"/>
      <c r="AS143" s="27"/>
      <c r="AT143" s="27"/>
      <c r="AU143" s="27"/>
      <c r="AV143" s="27"/>
      <c r="AW143" s="27"/>
      <c r="AX143" s="27"/>
      <c r="AY143" s="27"/>
      <c r="AZ143" s="27"/>
      <c r="BA143" s="27"/>
      <c r="BB143" s="27"/>
      <c r="BC143" s="27"/>
      <c r="BD143" s="27"/>
    </row>
    <row r="144" spans="1:56" s="28" customFormat="1" ht="24.75" customHeight="1" x14ac:dyDescent="0.2">
      <c r="A144" s="17">
        <f t="shared" si="5"/>
        <v>611</v>
      </c>
      <c r="B144" s="29" t="s">
        <v>224</v>
      </c>
      <c r="C144" s="6" t="s">
        <v>4</v>
      </c>
      <c r="D144" s="44">
        <v>15</v>
      </c>
      <c r="E144" s="32"/>
      <c r="F144" s="6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F144" s="27"/>
      <c r="AG144" s="27"/>
      <c r="AH144" s="27"/>
      <c r="AI144" s="27"/>
      <c r="AJ144" s="27"/>
      <c r="AK144" s="27"/>
      <c r="AL144" s="27"/>
      <c r="AM144" s="27"/>
      <c r="AN144" s="27"/>
      <c r="AO144" s="27"/>
      <c r="AP144" s="27"/>
      <c r="AQ144" s="27"/>
      <c r="AR144" s="27"/>
      <c r="AS144" s="27"/>
      <c r="AT144" s="27"/>
      <c r="AU144" s="27"/>
      <c r="AV144" s="27"/>
      <c r="AW144" s="27"/>
      <c r="AX144" s="27"/>
      <c r="AY144" s="27"/>
      <c r="AZ144" s="27"/>
      <c r="BA144" s="27"/>
      <c r="BB144" s="27"/>
      <c r="BC144" s="27"/>
      <c r="BD144" s="27"/>
    </row>
    <row r="145" spans="1:56" s="28" customFormat="1" ht="24.75" customHeight="1" x14ac:dyDescent="0.2">
      <c r="A145" s="17">
        <f t="shared" si="5"/>
        <v>612</v>
      </c>
      <c r="B145" s="29" t="s">
        <v>90</v>
      </c>
      <c r="C145" s="6" t="s">
        <v>4</v>
      </c>
      <c r="D145" s="44">
        <v>20</v>
      </c>
      <c r="E145" s="32"/>
      <c r="F145" s="6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F145" s="27"/>
      <c r="AG145" s="27"/>
      <c r="AH145" s="27"/>
      <c r="AI145" s="27"/>
      <c r="AJ145" s="27"/>
      <c r="AK145" s="27"/>
      <c r="AL145" s="27"/>
      <c r="AM145" s="27"/>
      <c r="AN145" s="27"/>
      <c r="AO145" s="27"/>
      <c r="AP145" s="27"/>
      <c r="AQ145" s="27"/>
      <c r="AR145" s="27"/>
      <c r="AS145" s="27"/>
      <c r="AT145" s="27"/>
      <c r="AU145" s="27"/>
      <c r="AV145" s="27"/>
      <c r="AW145" s="27"/>
      <c r="AX145" s="27"/>
      <c r="AY145" s="27"/>
      <c r="AZ145" s="27"/>
      <c r="BA145" s="27"/>
      <c r="BB145" s="27"/>
      <c r="BC145" s="27"/>
      <c r="BD145" s="27"/>
    </row>
    <row r="146" spans="1:56" s="28" customFormat="1" ht="24.75" customHeight="1" x14ac:dyDescent="0.2">
      <c r="A146" s="17">
        <f t="shared" si="5"/>
        <v>613</v>
      </c>
      <c r="B146" s="29" t="s">
        <v>91</v>
      </c>
      <c r="C146" s="6" t="s">
        <v>4</v>
      </c>
      <c r="D146" s="44">
        <v>10</v>
      </c>
      <c r="E146" s="32"/>
      <c r="F146" s="6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F146" s="27"/>
      <c r="AG146" s="27"/>
      <c r="AH146" s="27"/>
      <c r="AI146" s="27"/>
      <c r="AJ146" s="27"/>
      <c r="AK146" s="27"/>
      <c r="AL146" s="27"/>
      <c r="AM146" s="27"/>
      <c r="AN146" s="27"/>
      <c r="AO146" s="27"/>
      <c r="AP146" s="27"/>
      <c r="AQ146" s="27"/>
      <c r="AR146" s="27"/>
      <c r="AS146" s="27"/>
      <c r="AT146" s="27"/>
      <c r="AU146" s="27"/>
      <c r="AV146" s="27"/>
      <c r="AW146" s="27"/>
      <c r="AX146" s="27"/>
      <c r="AY146" s="27"/>
      <c r="AZ146" s="27"/>
      <c r="BA146" s="27"/>
      <c r="BB146" s="27"/>
      <c r="BC146" s="27"/>
      <c r="BD146" s="27"/>
    </row>
    <row r="147" spans="1:56" s="28" customFormat="1" ht="24.75" customHeight="1" x14ac:dyDescent="0.2">
      <c r="A147" s="17">
        <f t="shared" si="5"/>
        <v>614</v>
      </c>
      <c r="B147" s="29" t="s">
        <v>106</v>
      </c>
      <c r="C147" s="6" t="s">
        <v>4</v>
      </c>
      <c r="D147" s="44">
        <v>130</v>
      </c>
      <c r="E147" s="32"/>
      <c r="F147" s="6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F147" s="27"/>
      <c r="AG147" s="27"/>
      <c r="AH147" s="27"/>
      <c r="AI147" s="27"/>
      <c r="AJ147" s="27"/>
      <c r="AK147" s="27"/>
      <c r="AL147" s="27"/>
      <c r="AM147" s="27"/>
      <c r="AN147" s="27"/>
      <c r="AO147" s="27"/>
      <c r="AP147" s="27"/>
      <c r="AQ147" s="27"/>
      <c r="AR147" s="27"/>
      <c r="AS147" s="27"/>
      <c r="AT147" s="27"/>
      <c r="AU147" s="27"/>
      <c r="AV147" s="27"/>
      <c r="AW147" s="27"/>
      <c r="AX147" s="27"/>
      <c r="AY147" s="27"/>
      <c r="AZ147" s="27"/>
      <c r="BA147" s="27"/>
      <c r="BB147" s="27"/>
      <c r="BC147" s="27"/>
      <c r="BD147" s="27"/>
    </row>
    <row r="148" spans="1:56" s="28" customFormat="1" ht="41.25" customHeight="1" x14ac:dyDescent="0.2">
      <c r="A148" s="17">
        <f t="shared" si="5"/>
        <v>615</v>
      </c>
      <c r="B148" s="29" t="s">
        <v>295</v>
      </c>
      <c r="C148" s="6" t="s">
        <v>4</v>
      </c>
      <c r="D148" s="44">
        <v>15</v>
      </c>
      <c r="E148" s="32"/>
      <c r="F148" s="6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F148" s="27"/>
      <c r="AG148" s="27"/>
      <c r="AH148" s="27"/>
      <c r="AI148" s="27"/>
      <c r="AJ148" s="27"/>
      <c r="AK148" s="27"/>
      <c r="AL148" s="27"/>
      <c r="AM148" s="27"/>
      <c r="AN148" s="27"/>
      <c r="AO148" s="27"/>
      <c r="AP148" s="27"/>
      <c r="AQ148" s="27"/>
      <c r="AR148" s="27"/>
      <c r="AS148" s="27"/>
      <c r="AT148" s="27"/>
      <c r="AU148" s="27"/>
      <c r="AV148" s="27"/>
      <c r="AW148" s="27"/>
      <c r="AX148" s="27"/>
      <c r="AY148" s="27"/>
      <c r="AZ148" s="27"/>
      <c r="BA148" s="27"/>
      <c r="BB148" s="27"/>
      <c r="BC148" s="27"/>
      <c r="BD148" s="27"/>
    </row>
    <row r="149" spans="1:56" s="28" customFormat="1" ht="24.75" customHeight="1" x14ac:dyDescent="0.2">
      <c r="A149" s="17">
        <f t="shared" si="5"/>
        <v>616</v>
      </c>
      <c r="B149" s="29" t="s">
        <v>296</v>
      </c>
      <c r="C149" s="6" t="s">
        <v>0</v>
      </c>
      <c r="D149" s="44">
        <v>4</v>
      </c>
      <c r="E149" s="32"/>
      <c r="F149" s="6"/>
      <c r="G149" s="2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F149" s="27"/>
      <c r="AG149" s="27"/>
      <c r="AH149" s="27"/>
      <c r="AI149" s="27"/>
      <c r="AJ149" s="27"/>
      <c r="AK149" s="27"/>
      <c r="AL149" s="27"/>
      <c r="AM149" s="27"/>
      <c r="AN149" s="27"/>
      <c r="AO149" s="27"/>
      <c r="AP149" s="27"/>
      <c r="AQ149" s="27"/>
      <c r="AR149" s="27"/>
      <c r="AS149" s="27"/>
      <c r="AT149" s="27"/>
      <c r="AU149" s="27"/>
      <c r="AV149" s="27"/>
      <c r="AW149" s="27"/>
      <c r="AX149" s="27"/>
      <c r="AY149" s="27"/>
      <c r="AZ149" s="27"/>
      <c r="BA149" s="27"/>
      <c r="BB149" s="27"/>
      <c r="BC149" s="27"/>
      <c r="BD149" s="27"/>
    </row>
    <row r="150" spans="1:56" s="28" customFormat="1" ht="24.75" customHeight="1" x14ac:dyDescent="0.2">
      <c r="A150" s="17">
        <f t="shared" si="5"/>
        <v>617</v>
      </c>
      <c r="B150" s="29" t="s">
        <v>297</v>
      </c>
      <c r="C150" s="6" t="s">
        <v>0</v>
      </c>
      <c r="D150" s="44">
        <v>1</v>
      </c>
      <c r="E150" s="32"/>
      <c r="F150" s="6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F150" s="27"/>
      <c r="AG150" s="27"/>
      <c r="AH150" s="27"/>
      <c r="AI150" s="27"/>
      <c r="AJ150" s="27"/>
      <c r="AK150" s="27"/>
      <c r="AL150" s="27"/>
      <c r="AM150" s="27"/>
      <c r="AN150" s="27"/>
      <c r="AO150" s="27"/>
      <c r="AP150" s="27"/>
      <c r="AQ150" s="27"/>
      <c r="AR150" s="27"/>
      <c r="AS150" s="27"/>
      <c r="AT150" s="27"/>
      <c r="AU150" s="27"/>
      <c r="AV150" s="27"/>
      <c r="AW150" s="27"/>
      <c r="AX150" s="27"/>
      <c r="AY150" s="27"/>
      <c r="AZ150" s="27"/>
      <c r="BA150" s="27"/>
      <c r="BB150" s="27"/>
      <c r="BC150" s="27"/>
      <c r="BD150" s="27"/>
    </row>
    <row r="151" spans="1:56" s="28" customFormat="1" ht="24.75" customHeight="1" x14ac:dyDescent="0.2">
      <c r="A151" s="17">
        <f t="shared" si="5"/>
        <v>618</v>
      </c>
      <c r="B151" s="29" t="s">
        <v>107</v>
      </c>
      <c r="C151" s="6" t="s">
        <v>0</v>
      </c>
      <c r="D151" s="44">
        <v>2</v>
      </c>
      <c r="E151" s="32"/>
      <c r="F151" s="6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  <c r="AF151" s="27"/>
      <c r="AG151" s="27"/>
      <c r="AH151" s="27"/>
      <c r="AI151" s="27"/>
      <c r="AJ151" s="27"/>
      <c r="AK151" s="27"/>
      <c r="AL151" s="27"/>
      <c r="AM151" s="27"/>
      <c r="AN151" s="27"/>
      <c r="AO151" s="27"/>
      <c r="AP151" s="27"/>
      <c r="AQ151" s="27"/>
      <c r="AR151" s="27"/>
      <c r="AS151" s="27"/>
      <c r="AT151" s="27"/>
      <c r="AU151" s="27"/>
      <c r="AV151" s="27"/>
      <c r="AW151" s="27"/>
      <c r="AX151" s="27"/>
      <c r="AY151" s="27"/>
      <c r="AZ151" s="27"/>
      <c r="BA151" s="27"/>
      <c r="BB151" s="27"/>
      <c r="BC151" s="27"/>
      <c r="BD151" s="27"/>
    </row>
    <row r="152" spans="1:56" s="28" customFormat="1" ht="24.75" customHeight="1" x14ac:dyDescent="0.2">
      <c r="A152" s="17">
        <f t="shared" si="5"/>
        <v>619</v>
      </c>
      <c r="B152" s="29" t="s">
        <v>298</v>
      </c>
      <c r="C152" s="6" t="s">
        <v>0</v>
      </c>
      <c r="D152" s="44">
        <v>1</v>
      </c>
      <c r="E152" s="32"/>
      <c r="F152" s="6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F152" s="27"/>
      <c r="AG152" s="27"/>
      <c r="AH152" s="27"/>
      <c r="AI152" s="27"/>
      <c r="AJ152" s="27"/>
      <c r="AK152" s="27"/>
      <c r="AL152" s="27"/>
      <c r="AM152" s="27"/>
      <c r="AN152" s="27"/>
      <c r="AO152" s="27"/>
      <c r="AP152" s="27"/>
      <c r="AQ152" s="27"/>
      <c r="AR152" s="27"/>
      <c r="AS152" s="27"/>
      <c r="AT152" s="27"/>
      <c r="AU152" s="27"/>
      <c r="AV152" s="27"/>
      <c r="AW152" s="27"/>
      <c r="AX152" s="27"/>
      <c r="AY152" s="27"/>
      <c r="AZ152" s="27"/>
      <c r="BA152" s="27"/>
      <c r="BB152" s="27"/>
      <c r="BC152" s="27"/>
      <c r="BD152" s="27"/>
    </row>
    <row r="153" spans="1:56" s="28" customFormat="1" ht="24.75" customHeight="1" x14ac:dyDescent="0.2">
      <c r="A153" s="17">
        <f t="shared" si="5"/>
        <v>620</v>
      </c>
      <c r="B153" s="29" t="s">
        <v>227</v>
      </c>
      <c r="C153" s="6" t="s">
        <v>0</v>
      </c>
      <c r="D153" s="44">
        <v>1</v>
      </c>
      <c r="E153" s="32"/>
      <c r="F153" s="6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F153" s="27"/>
      <c r="AG153" s="27"/>
      <c r="AH153" s="27"/>
      <c r="AI153" s="27"/>
      <c r="AJ153" s="27"/>
      <c r="AK153" s="27"/>
      <c r="AL153" s="27"/>
      <c r="AM153" s="27"/>
      <c r="AN153" s="27"/>
      <c r="AO153" s="27"/>
      <c r="AP153" s="27"/>
      <c r="AQ153" s="27"/>
      <c r="AR153" s="27"/>
      <c r="AS153" s="27"/>
      <c r="AT153" s="27"/>
      <c r="AU153" s="27"/>
      <c r="AV153" s="27"/>
      <c r="AW153" s="27"/>
      <c r="AX153" s="27"/>
      <c r="AY153" s="27"/>
      <c r="AZ153" s="27"/>
      <c r="BA153" s="27"/>
      <c r="BB153" s="27"/>
      <c r="BC153" s="27"/>
      <c r="BD153" s="27"/>
    </row>
    <row r="154" spans="1:56" s="28" customFormat="1" ht="24.75" customHeight="1" x14ac:dyDescent="0.2">
      <c r="A154" s="17">
        <f t="shared" si="5"/>
        <v>621</v>
      </c>
      <c r="B154" s="29" t="s">
        <v>226</v>
      </c>
      <c r="C154" s="6" t="s">
        <v>0</v>
      </c>
      <c r="D154" s="44">
        <v>1</v>
      </c>
      <c r="E154" s="32"/>
      <c r="F154" s="6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/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/>
      <c r="AV154" s="27"/>
      <c r="AW154" s="27"/>
      <c r="AX154" s="27"/>
      <c r="AY154" s="27"/>
      <c r="AZ154" s="27"/>
      <c r="BA154" s="27"/>
      <c r="BB154" s="27"/>
      <c r="BC154" s="27"/>
      <c r="BD154" s="27"/>
    </row>
    <row r="155" spans="1:56" s="28" customFormat="1" ht="24.75" customHeight="1" x14ac:dyDescent="0.2">
      <c r="A155" s="17">
        <f t="shared" si="5"/>
        <v>622</v>
      </c>
      <c r="B155" s="29" t="s">
        <v>124</v>
      </c>
      <c r="C155" s="6" t="s">
        <v>0</v>
      </c>
      <c r="D155" s="44">
        <v>4</v>
      </c>
      <c r="E155" s="32"/>
      <c r="F155" s="6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  <c r="AF155" s="27"/>
      <c r="AG155" s="27"/>
      <c r="AH155" s="27"/>
      <c r="AI155" s="27"/>
      <c r="AJ155" s="27"/>
      <c r="AK155" s="27"/>
      <c r="AL155" s="27"/>
      <c r="AM155" s="27"/>
      <c r="AN155" s="27"/>
      <c r="AO155" s="27"/>
      <c r="AP155" s="27"/>
      <c r="AQ155" s="27"/>
      <c r="AR155" s="27"/>
      <c r="AS155" s="27"/>
      <c r="AT155" s="27"/>
      <c r="AU155" s="27"/>
      <c r="AV155" s="27"/>
      <c r="AW155" s="27"/>
      <c r="AX155" s="27"/>
      <c r="AY155" s="27"/>
      <c r="AZ155" s="27"/>
      <c r="BA155" s="27"/>
      <c r="BB155" s="27"/>
      <c r="BC155" s="27"/>
      <c r="BD155" s="27"/>
    </row>
    <row r="156" spans="1:56" s="28" customFormat="1" ht="24.75" customHeight="1" x14ac:dyDescent="0.2">
      <c r="A156" s="17">
        <f t="shared" si="5"/>
        <v>623</v>
      </c>
      <c r="B156" s="29" t="s">
        <v>92</v>
      </c>
      <c r="C156" s="6" t="s">
        <v>0</v>
      </c>
      <c r="D156" s="44">
        <v>8</v>
      </c>
      <c r="E156" s="32"/>
      <c r="F156" s="6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F156" s="27"/>
      <c r="AG156" s="27"/>
      <c r="AH156" s="27"/>
      <c r="AI156" s="27"/>
      <c r="AJ156" s="27"/>
      <c r="AK156" s="27"/>
      <c r="AL156" s="27"/>
      <c r="AM156" s="27"/>
      <c r="AN156" s="27"/>
      <c r="AO156" s="27"/>
      <c r="AP156" s="27"/>
      <c r="AQ156" s="27"/>
      <c r="AR156" s="27"/>
      <c r="AS156" s="27"/>
      <c r="AT156" s="27"/>
      <c r="AU156" s="27"/>
      <c r="AV156" s="27"/>
      <c r="AW156" s="27"/>
      <c r="AX156" s="27"/>
      <c r="AY156" s="27"/>
      <c r="AZ156" s="27"/>
      <c r="BA156" s="27"/>
      <c r="BB156" s="27"/>
      <c r="BC156" s="27"/>
      <c r="BD156" s="27"/>
    </row>
    <row r="157" spans="1:56" s="15" customFormat="1" ht="21.75" customHeight="1" x14ac:dyDescent="0.2">
      <c r="A157" s="17"/>
      <c r="B157" s="22" t="s">
        <v>48</v>
      </c>
      <c r="C157" s="7"/>
      <c r="D157" s="43"/>
      <c r="E157" s="31"/>
      <c r="F157" s="6"/>
      <c r="G157" s="27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</row>
    <row r="158" spans="1:56" s="28" customFormat="1" ht="24.75" customHeight="1" x14ac:dyDescent="0.2">
      <c r="A158" s="17">
        <f>A156+1</f>
        <v>624</v>
      </c>
      <c r="B158" s="29" t="s">
        <v>228</v>
      </c>
      <c r="C158" s="6" t="s">
        <v>4</v>
      </c>
      <c r="D158" s="44">
        <v>15</v>
      </c>
      <c r="E158" s="32"/>
      <c r="F158" s="6"/>
      <c r="G158" s="82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F158" s="27"/>
      <c r="AG158" s="27"/>
      <c r="AH158" s="27"/>
      <c r="AI158" s="27"/>
      <c r="AJ158" s="27"/>
      <c r="AK158" s="27"/>
      <c r="AL158" s="27"/>
      <c r="AM158" s="27"/>
      <c r="AN158" s="27"/>
      <c r="AO158" s="27"/>
      <c r="AP158" s="27"/>
      <c r="AQ158" s="27"/>
      <c r="AR158" s="27"/>
      <c r="AS158" s="27"/>
      <c r="AT158" s="27"/>
      <c r="AU158" s="27"/>
      <c r="AV158" s="27"/>
      <c r="AW158" s="27"/>
      <c r="AX158" s="27"/>
      <c r="AY158" s="27"/>
      <c r="AZ158" s="27"/>
      <c r="BA158" s="27"/>
      <c r="BB158" s="27"/>
      <c r="BC158" s="27"/>
      <c r="BD158" s="27"/>
    </row>
    <row r="159" spans="1:56" s="28" customFormat="1" ht="24.75" customHeight="1" x14ac:dyDescent="0.2">
      <c r="A159" s="17">
        <f>A158+1</f>
        <v>625</v>
      </c>
      <c r="B159" s="29" t="s">
        <v>93</v>
      </c>
      <c r="C159" s="6" t="s">
        <v>4</v>
      </c>
      <c r="D159" s="44">
        <v>75</v>
      </c>
      <c r="E159" s="32"/>
      <c r="F159" s="6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F159" s="27"/>
      <c r="AG159" s="27"/>
      <c r="AH159" s="27"/>
      <c r="AI159" s="27"/>
      <c r="AJ159" s="27"/>
      <c r="AK159" s="27"/>
      <c r="AL159" s="27"/>
      <c r="AM159" s="27"/>
      <c r="AN159" s="27"/>
      <c r="AO159" s="27"/>
      <c r="AP159" s="27"/>
      <c r="AQ159" s="27"/>
      <c r="AR159" s="27"/>
      <c r="AS159" s="27"/>
      <c r="AT159" s="27"/>
      <c r="AU159" s="27"/>
      <c r="AV159" s="27"/>
      <c r="AW159" s="27"/>
      <c r="AX159" s="27"/>
      <c r="AY159" s="27"/>
      <c r="AZ159" s="27"/>
      <c r="BA159" s="27"/>
      <c r="BB159" s="27"/>
      <c r="BC159" s="27"/>
      <c r="BD159" s="27"/>
    </row>
    <row r="160" spans="1:56" s="28" customFormat="1" ht="24.75" customHeight="1" x14ac:dyDescent="0.2">
      <c r="A160" s="17">
        <f t="shared" ref="A160:A167" si="6">A159+1</f>
        <v>626</v>
      </c>
      <c r="B160" s="29" t="s">
        <v>94</v>
      </c>
      <c r="C160" s="6" t="s">
        <v>4</v>
      </c>
      <c r="D160" s="44">
        <v>10</v>
      </c>
      <c r="E160" s="32"/>
      <c r="F160" s="6"/>
      <c r="G160" s="2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</row>
    <row r="161" spans="1:56" s="28" customFormat="1" ht="24.75" customHeight="1" x14ac:dyDescent="0.2">
      <c r="A161" s="17">
        <f t="shared" si="6"/>
        <v>627</v>
      </c>
      <c r="B161" s="29" t="s">
        <v>95</v>
      </c>
      <c r="C161" s="6" t="s">
        <v>4</v>
      </c>
      <c r="D161" s="44">
        <v>20</v>
      </c>
      <c r="E161" s="32"/>
      <c r="F161" s="6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</row>
    <row r="162" spans="1:56" s="28" customFormat="1" ht="24.75" customHeight="1" x14ac:dyDescent="0.2">
      <c r="A162" s="17">
        <f t="shared" si="6"/>
        <v>628</v>
      </c>
      <c r="B162" s="29" t="s">
        <v>96</v>
      </c>
      <c r="C162" s="6" t="s">
        <v>4</v>
      </c>
      <c r="D162" s="44">
        <v>20</v>
      </c>
      <c r="E162" s="32"/>
      <c r="F162" s="6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</row>
    <row r="163" spans="1:56" s="28" customFormat="1" ht="24.75" customHeight="1" x14ac:dyDescent="0.2">
      <c r="A163" s="17">
        <f t="shared" si="6"/>
        <v>629</v>
      </c>
      <c r="B163" s="29" t="s">
        <v>229</v>
      </c>
      <c r="C163" s="6" t="s">
        <v>0</v>
      </c>
      <c r="D163" s="44">
        <v>2</v>
      </c>
      <c r="E163" s="32"/>
      <c r="F163" s="6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F163" s="27"/>
      <c r="AG163" s="27"/>
      <c r="AH163" s="27"/>
      <c r="AI163" s="27"/>
      <c r="AJ163" s="27"/>
      <c r="AK163" s="27"/>
      <c r="AL163" s="27"/>
      <c r="AM163" s="27"/>
      <c r="AN163" s="27"/>
      <c r="AO163" s="27"/>
      <c r="AP163" s="27"/>
      <c r="AQ163" s="27"/>
      <c r="AR163" s="27"/>
      <c r="AS163" s="27"/>
      <c r="AT163" s="27"/>
      <c r="AU163" s="27"/>
      <c r="AV163" s="27"/>
      <c r="AW163" s="27"/>
      <c r="AX163" s="27"/>
      <c r="AY163" s="27"/>
      <c r="AZ163" s="27"/>
      <c r="BA163" s="27"/>
      <c r="BB163" s="27"/>
      <c r="BC163" s="27"/>
      <c r="BD163" s="27"/>
    </row>
    <row r="164" spans="1:56" s="28" customFormat="1" ht="24.75" customHeight="1" x14ac:dyDescent="0.2">
      <c r="A164" s="17">
        <f t="shared" si="6"/>
        <v>630</v>
      </c>
      <c r="B164" s="29" t="s">
        <v>97</v>
      </c>
      <c r="C164" s="6" t="s">
        <v>0</v>
      </c>
      <c r="D164" s="44">
        <v>16</v>
      </c>
      <c r="E164" s="32"/>
      <c r="F164" s="6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F164" s="27"/>
      <c r="AG164" s="27"/>
      <c r="AH164" s="27"/>
      <c r="AI164" s="27"/>
      <c r="AJ164" s="27"/>
      <c r="AK164" s="27"/>
      <c r="AL164" s="27"/>
      <c r="AM164" s="27"/>
      <c r="AN164" s="27"/>
      <c r="AO164" s="27"/>
      <c r="AP164" s="27"/>
      <c r="AQ164" s="27"/>
      <c r="AR164" s="27"/>
      <c r="AS164" s="27"/>
      <c r="AT164" s="27"/>
      <c r="AU164" s="27"/>
      <c r="AV164" s="27"/>
      <c r="AW164" s="27"/>
      <c r="AX164" s="27"/>
      <c r="AY164" s="27"/>
      <c r="AZ164" s="27"/>
      <c r="BA164" s="27"/>
      <c r="BB164" s="27"/>
      <c r="BC164" s="27"/>
      <c r="BD164" s="27"/>
    </row>
    <row r="165" spans="1:56" s="28" customFormat="1" ht="24.75" customHeight="1" x14ac:dyDescent="0.2">
      <c r="A165" s="17">
        <f t="shared" si="6"/>
        <v>631</v>
      </c>
      <c r="B165" s="29" t="s">
        <v>98</v>
      </c>
      <c r="C165" s="6" t="s">
        <v>0</v>
      </c>
      <c r="D165" s="44">
        <v>1</v>
      </c>
      <c r="E165" s="32"/>
      <c r="F165" s="6"/>
      <c r="G165" s="52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</row>
    <row r="166" spans="1:56" s="28" customFormat="1" ht="24.75" customHeight="1" x14ac:dyDescent="0.2">
      <c r="A166" s="17">
        <f t="shared" si="6"/>
        <v>632</v>
      </c>
      <c r="B166" s="29" t="s">
        <v>230</v>
      </c>
      <c r="C166" s="6" t="s">
        <v>0</v>
      </c>
      <c r="D166" s="44">
        <v>8</v>
      </c>
      <c r="E166" s="32"/>
      <c r="F166" s="6"/>
      <c r="G166" s="52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</row>
    <row r="167" spans="1:56" s="28" customFormat="1" ht="24.75" customHeight="1" x14ac:dyDescent="0.2">
      <c r="A167" s="17">
        <f t="shared" si="6"/>
        <v>633</v>
      </c>
      <c r="B167" s="29" t="s">
        <v>244</v>
      </c>
      <c r="C167" s="6" t="s">
        <v>0</v>
      </c>
      <c r="D167" s="44">
        <v>6</v>
      </c>
      <c r="E167" s="32"/>
      <c r="F167" s="6"/>
      <c r="G167" s="52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F167" s="27"/>
      <c r="AG167" s="27"/>
      <c r="AH167" s="27"/>
      <c r="AI167" s="27"/>
      <c r="AJ167" s="27"/>
      <c r="AK167" s="27"/>
      <c r="AL167" s="27"/>
      <c r="AM167" s="27"/>
      <c r="AN167" s="27"/>
      <c r="AO167" s="27"/>
      <c r="AP167" s="27"/>
      <c r="AQ167" s="27"/>
      <c r="AR167" s="27"/>
      <c r="AS167" s="27"/>
      <c r="AT167" s="27"/>
      <c r="AU167" s="27"/>
      <c r="AV167" s="27"/>
      <c r="AW167" s="27"/>
      <c r="AX167" s="27"/>
      <c r="AY167" s="27"/>
      <c r="AZ167" s="27"/>
      <c r="BA167" s="27"/>
      <c r="BB167" s="27"/>
      <c r="BC167" s="27"/>
      <c r="BD167" s="27"/>
    </row>
    <row r="168" spans="1:56" s="15" customFormat="1" ht="21.75" customHeight="1" x14ac:dyDescent="0.2">
      <c r="A168" s="17"/>
      <c r="B168" s="22" t="s">
        <v>49</v>
      </c>
      <c r="C168" s="7"/>
      <c r="D168" s="29"/>
      <c r="E168" s="31"/>
      <c r="F168" s="6"/>
      <c r="G168" s="27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</row>
    <row r="169" spans="1:56" s="28" customFormat="1" ht="24.75" customHeight="1" x14ac:dyDescent="0.2">
      <c r="A169" s="17">
        <f>A167+1</f>
        <v>634</v>
      </c>
      <c r="B169" s="51" t="s">
        <v>99</v>
      </c>
      <c r="C169" s="6" t="s">
        <v>0</v>
      </c>
      <c r="D169" s="48">
        <v>19</v>
      </c>
      <c r="E169" s="32"/>
      <c r="F169" s="6"/>
    </row>
    <row r="170" spans="1:56" s="28" customFormat="1" ht="24.75" customHeight="1" x14ac:dyDescent="0.2">
      <c r="A170" s="17">
        <f>A169+1</f>
        <v>635</v>
      </c>
      <c r="B170" s="51" t="s">
        <v>245</v>
      </c>
      <c r="C170" s="6" t="s">
        <v>0</v>
      </c>
      <c r="D170" s="48">
        <v>4</v>
      </c>
      <c r="E170" s="33"/>
      <c r="F170" s="6"/>
      <c r="G170" s="27"/>
    </row>
    <row r="171" spans="1:56" s="28" customFormat="1" ht="24.75" customHeight="1" x14ac:dyDescent="0.2">
      <c r="A171" s="17">
        <f t="shared" ref="A171:A179" si="7">A170+1</f>
        <v>636</v>
      </c>
      <c r="B171" s="51" t="s">
        <v>100</v>
      </c>
      <c r="C171" s="6" t="s">
        <v>0</v>
      </c>
      <c r="D171" s="48">
        <v>26</v>
      </c>
      <c r="E171" s="33"/>
      <c r="F171" s="6"/>
      <c r="G171" s="27"/>
    </row>
    <row r="172" spans="1:56" s="28" customFormat="1" ht="24.75" customHeight="1" x14ac:dyDescent="0.2">
      <c r="A172" s="17">
        <f t="shared" si="7"/>
        <v>637</v>
      </c>
      <c r="B172" s="51" t="s">
        <v>155</v>
      </c>
      <c r="C172" s="6" t="s">
        <v>0</v>
      </c>
      <c r="D172" s="48">
        <v>4</v>
      </c>
      <c r="E172" s="33"/>
      <c r="F172" s="6"/>
      <c r="G172" s="2"/>
    </row>
    <row r="173" spans="1:56" s="15" customFormat="1" ht="22.5" customHeight="1" x14ac:dyDescent="0.2">
      <c r="A173" s="17">
        <f t="shared" si="7"/>
        <v>638</v>
      </c>
      <c r="B173" s="29" t="s">
        <v>292</v>
      </c>
      <c r="C173" s="6" t="s">
        <v>0</v>
      </c>
      <c r="D173" s="48">
        <v>1</v>
      </c>
      <c r="E173" s="33"/>
      <c r="F173" s="6"/>
      <c r="G173" s="27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</row>
    <row r="174" spans="1:56" s="15" customFormat="1" ht="22.5" customHeight="1" x14ac:dyDescent="0.2">
      <c r="A174" s="17">
        <f t="shared" si="7"/>
        <v>639</v>
      </c>
      <c r="B174" s="29" t="s">
        <v>293</v>
      </c>
      <c r="C174" s="6" t="s">
        <v>0</v>
      </c>
      <c r="D174" s="48">
        <v>1</v>
      </c>
      <c r="E174" s="33"/>
      <c r="F174" s="6"/>
      <c r="G174" s="27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</row>
    <row r="175" spans="1:56" s="15" customFormat="1" ht="22.5" customHeight="1" x14ac:dyDescent="0.2">
      <c r="A175" s="17">
        <f t="shared" si="7"/>
        <v>640</v>
      </c>
      <c r="B175" s="29" t="s">
        <v>294</v>
      </c>
      <c r="C175" s="6" t="s">
        <v>0</v>
      </c>
      <c r="D175" s="48">
        <v>5</v>
      </c>
      <c r="E175" s="33"/>
      <c r="F175" s="6"/>
      <c r="G175" s="27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</row>
    <row r="176" spans="1:56" s="27" customFormat="1" ht="24.75" customHeight="1" x14ac:dyDescent="0.2">
      <c r="A176" s="17">
        <f t="shared" si="7"/>
        <v>641</v>
      </c>
      <c r="B176" s="29" t="s">
        <v>101</v>
      </c>
      <c r="C176" s="14" t="s">
        <v>0</v>
      </c>
      <c r="D176" s="44">
        <v>30</v>
      </c>
      <c r="E176" s="33"/>
      <c r="F176" s="14"/>
    </row>
    <row r="177" spans="1:56" s="28" customFormat="1" ht="24.75" customHeight="1" x14ac:dyDescent="0.2">
      <c r="A177" s="17">
        <f t="shared" si="7"/>
        <v>642</v>
      </c>
      <c r="B177" s="51" t="s">
        <v>102</v>
      </c>
      <c r="C177" s="6" t="s">
        <v>0</v>
      </c>
      <c r="D177" s="48">
        <v>23</v>
      </c>
      <c r="E177" s="32"/>
      <c r="F177" s="6"/>
      <c r="G177" s="27"/>
    </row>
    <row r="178" spans="1:56" s="27" customFormat="1" ht="24.75" customHeight="1" x14ac:dyDescent="0.2">
      <c r="A178" s="17">
        <f t="shared" si="7"/>
        <v>643</v>
      </c>
      <c r="B178" s="29" t="s">
        <v>157</v>
      </c>
      <c r="C178" s="14" t="s">
        <v>0</v>
      </c>
      <c r="D178" s="44">
        <v>12</v>
      </c>
      <c r="E178" s="33"/>
      <c r="F178" s="14"/>
    </row>
    <row r="179" spans="1:56" s="27" customFormat="1" ht="24.75" customHeight="1" x14ac:dyDescent="0.2">
      <c r="A179" s="17">
        <f t="shared" si="7"/>
        <v>644</v>
      </c>
      <c r="B179" s="29" t="s">
        <v>156</v>
      </c>
      <c r="C179" s="14" t="s">
        <v>0</v>
      </c>
      <c r="D179" s="44">
        <v>8</v>
      </c>
      <c r="E179" s="33"/>
      <c r="F179" s="14"/>
    </row>
    <row r="180" spans="1:56" s="15" customFormat="1" ht="21" customHeight="1" x14ac:dyDescent="0.2">
      <c r="A180" s="17"/>
      <c r="B180" s="22" t="s">
        <v>50</v>
      </c>
      <c r="C180" s="7"/>
      <c r="D180" s="43"/>
      <c r="E180" s="43"/>
      <c r="F180" s="6"/>
      <c r="G180" s="27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</row>
    <row r="181" spans="1:56" s="28" customFormat="1" ht="24.75" customHeight="1" x14ac:dyDescent="0.2">
      <c r="A181" s="17">
        <f>A179+1</f>
        <v>645</v>
      </c>
      <c r="B181" s="29" t="s">
        <v>238</v>
      </c>
      <c r="C181" s="6" t="s">
        <v>4</v>
      </c>
      <c r="D181" s="44">
        <v>10</v>
      </c>
      <c r="E181" s="32"/>
      <c r="F181" s="6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  <c r="AF181" s="27"/>
      <c r="AG181" s="27"/>
      <c r="AH181" s="27"/>
      <c r="AI181" s="27"/>
      <c r="AJ181" s="27"/>
      <c r="AK181" s="27"/>
      <c r="AL181" s="27"/>
      <c r="AM181" s="27"/>
      <c r="AN181" s="27"/>
      <c r="AO181" s="27"/>
      <c r="AP181" s="27"/>
      <c r="AQ181" s="27"/>
      <c r="AR181" s="27"/>
      <c r="AS181" s="27"/>
      <c r="AT181" s="27"/>
      <c r="AU181" s="27"/>
      <c r="AV181" s="27"/>
      <c r="AW181" s="27"/>
      <c r="AX181" s="27"/>
      <c r="AY181" s="27"/>
      <c r="AZ181" s="27"/>
      <c r="BA181" s="27"/>
      <c r="BB181" s="27"/>
      <c r="BC181" s="27"/>
      <c r="BD181" s="27"/>
    </row>
    <row r="182" spans="1:56" s="28" customFormat="1" ht="24.75" customHeight="1" x14ac:dyDescent="0.2">
      <c r="A182" s="17">
        <f>A181+1</f>
        <v>646</v>
      </c>
      <c r="B182" s="29" t="s">
        <v>233</v>
      </c>
      <c r="C182" s="6" t="s">
        <v>4</v>
      </c>
      <c r="D182" s="44">
        <v>20</v>
      </c>
      <c r="E182" s="32"/>
      <c r="F182" s="6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  <c r="AF182" s="27"/>
      <c r="AG182" s="27"/>
      <c r="AH182" s="27"/>
      <c r="AI182" s="27"/>
      <c r="AJ182" s="27"/>
      <c r="AK182" s="27"/>
      <c r="AL182" s="27"/>
      <c r="AM182" s="27"/>
      <c r="AN182" s="27"/>
      <c r="AO182" s="27"/>
      <c r="AP182" s="27"/>
      <c r="AQ182" s="27"/>
      <c r="AR182" s="27"/>
      <c r="AS182" s="27"/>
      <c r="AT182" s="27"/>
      <c r="AU182" s="27"/>
      <c r="AV182" s="27"/>
      <c r="AW182" s="27"/>
      <c r="AX182" s="27"/>
      <c r="AY182" s="27"/>
      <c r="AZ182" s="27"/>
      <c r="BA182" s="27"/>
      <c r="BB182" s="27"/>
      <c r="BC182" s="27"/>
      <c r="BD182" s="27"/>
    </row>
    <row r="183" spans="1:56" s="28" customFormat="1" ht="24.75" customHeight="1" x14ac:dyDescent="0.2">
      <c r="A183" s="17">
        <f t="shared" ref="A183:A197" si="8">A182+1</f>
        <v>647</v>
      </c>
      <c r="B183" s="29" t="s">
        <v>231</v>
      </c>
      <c r="C183" s="6" t="s">
        <v>4</v>
      </c>
      <c r="D183" s="44">
        <v>5</v>
      </c>
      <c r="E183" s="32"/>
      <c r="F183" s="6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  <c r="AF183" s="27"/>
      <c r="AG183" s="27"/>
      <c r="AH183" s="27"/>
      <c r="AI183" s="27"/>
      <c r="AJ183" s="27"/>
      <c r="AK183" s="27"/>
      <c r="AL183" s="27"/>
      <c r="AM183" s="27"/>
      <c r="AN183" s="27"/>
      <c r="AO183" s="27"/>
      <c r="AP183" s="27"/>
      <c r="AQ183" s="27"/>
      <c r="AR183" s="27"/>
      <c r="AS183" s="27"/>
      <c r="AT183" s="27"/>
      <c r="AU183" s="27"/>
      <c r="AV183" s="27"/>
      <c r="AW183" s="27"/>
      <c r="AX183" s="27"/>
      <c r="AY183" s="27"/>
      <c r="AZ183" s="27"/>
      <c r="BA183" s="27"/>
      <c r="BB183" s="27"/>
      <c r="BC183" s="27"/>
      <c r="BD183" s="27"/>
    </row>
    <row r="184" spans="1:56" s="28" customFormat="1" ht="24.75" customHeight="1" x14ac:dyDescent="0.2">
      <c r="A184" s="17">
        <f t="shared" si="8"/>
        <v>648</v>
      </c>
      <c r="B184" s="29" t="s">
        <v>234</v>
      </c>
      <c r="C184" s="6" t="s">
        <v>4</v>
      </c>
      <c r="D184" s="44">
        <v>5</v>
      </c>
      <c r="E184" s="32"/>
      <c r="F184" s="6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  <c r="AF184" s="27"/>
      <c r="AG184" s="27"/>
      <c r="AH184" s="27"/>
      <c r="AI184" s="27"/>
      <c r="AJ184" s="27"/>
      <c r="AK184" s="27"/>
      <c r="AL184" s="27"/>
      <c r="AM184" s="27"/>
      <c r="AN184" s="27"/>
      <c r="AO184" s="27"/>
      <c r="AP184" s="27"/>
      <c r="AQ184" s="27"/>
      <c r="AR184" s="27"/>
      <c r="AS184" s="27"/>
      <c r="AT184" s="27"/>
      <c r="AU184" s="27"/>
      <c r="AV184" s="27"/>
      <c r="AW184" s="27"/>
      <c r="AX184" s="27"/>
      <c r="AY184" s="27"/>
      <c r="AZ184" s="27"/>
      <c r="BA184" s="27"/>
      <c r="BB184" s="27"/>
      <c r="BC184" s="27"/>
      <c r="BD184" s="27"/>
    </row>
    <row r="185" spans="1:56" s="28" customFormat="1" ht="24.75" customHeight="1" x14ac:dyDescent="0.2">
      <c r="A185" s="17">
        <f t="shared" si="8"/>
        <v>649</v>
      </c>
      <c r="B185" s="29" t="s">
        <v>235</v>
      </c>
      <c r="C185" s="6" t="s">
        <v>4</v>
      </c>
      <c r="D185" s="44">
        <v>30</v>
      </c>
      <c r="E185" s="32"/>
      <c r="F185" s="6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/>
      <c r="AX185" s="27"/>
      <c r="AY185" s="27"/>
      <c r="AZ185" s="27"/>
      <c r="BA185" s="27"/>
      <c r="BB185" s="27"/>
      <c r="BC185" s="27"/>
      <c r="BD185" s="27"/>
    </row>
    <row r="186" spans="1:56" s="28" customFormat="1" ht="24.75" customHeight="1" x14ac:dyDescent="0.2">
      <c r="A186" s="17">
        <f t="shared" si="8"/>
        <v>650</v>
      </c>
      <c r="B186" s="29" t="s">
        <v>236</v>
      </c>
      <c r="C186" s="6" t="s">
        <v>4</v>
      </c>
      <c r="D186" s="44">
        <v>75</v>
      </c>
      <c r="E186" s="32"/>
      <c r="F186" s="6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  <c r="AF186" s="27"/>
      <c r="AG186" s="27"/>
      <c r="AH186" s="27"/>
      <c r="AI186" s="27"/>
      <c r="AJ186" s="27"/>
      <c r="AK186" s="27"/>
      <c r="AL186" s="27"/>
      <c r="AM186" s="27"/>
      <c r="AN186" s="27"/>
      <c r="AO186" s="27"/>
      <c r="AP186" s="27"/>
      <c r="AQ186" s="27"/>
      <c r="AR186" s="27"/>
      <c r="AS186" s="27"/>
      <c r="AT186" s="27"/>
      <c r="AU186" s="27"/>
      <c r="AV186" s="27"/>
      <c r="AW186" s="27"/>
      <c r="AX186" s="27"/>
      <c r="AY186" s="27"/>
      <c r="AZ186" s="27"/>
      <c r="BA186" s="27"/>
      <c r="BB186" s="27"/>
      <c r="BC186" s="27"/>
      <c r="BD186" s="27"/>
    </row>
    <row r="187" spans="1:56" s="28" customFormat="1" ht="24.75" customHeight="1" x14ac:dyDescent="0.2">
      <c r="A187" s="17">
        <f t="shared" si="8"/>
        <v>651</v>
      </c>
      <c r="B187" s="29" t="s">
        <v>237</v>
      </c>
      <c r="C187" s="6" t="s">
        <v>4</v>
      </c>
      <c r="D187" s="44">
        <v>90</v>
      </c>
      <c r="E187" s="32"/>
      <c r="F187" s="6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  <c r="AF187" s="27"/>
      <c r="AG187" s="27"/>
      <c r="AH187" s="27"/>
      <c r="AI187" s="27"/>
      <c r="AJ187" s="27"/>
      <c r="AK187" s="27"/>
      <c r="AL187" s="27"/>
      <c r="AM187" s="27"/>
      <c r="AN187" s="27"/>
      <c r="AO187" s="27"/>
      <c r="AP187" s="27"/>
      <c r="AQ187" s="27"/>
      <c r="AR187" s="27"/>
      <c r="AS187" s="27"/>
      <c r="AT187" s="27"/>
      <c r="AU187" s="27"/>
      <c r="AV187" s="27"/>
      <c r="AW187" s="27"/>
      <c r="AX187" s="27"/>
      <c r="AY187" s="27"/>
      <c r="AZ187" s="27"/>
      <c r="BA187" s="27"/>
      <c r="BB187" s="27"/>
      <c r="BC187" s="27"/>
      <c r="BD187" s="27"/>
    </row>
    <row r="188" spans="1:56" s="28" customFormat="1" ht="24.75" customHeight="1" x14ac:dyDescent="0.2">
      <c r="A188" s="17">
        <f t="shared" si="8"/>
        <v>652</v>
      </c>
      <c r="B188" s="29" t="s">
        <v>103</v>
      </c>
      <c r="C188" s="6" t="s">
        <v>4</v>
      </c>
      <c r="D188" s="44">
        <v>35</v>
      </c>
      <c r="E188" s="32"/>
      <c r="F188" s="6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  <c r="AF188" s="27"/>
      <c r="AG188" s="27"/>
      <c r="AH188" s="27"/>
      <c r="AI188" s="27"/>
      <c r="AJ188" s="27"/>
      <c r="AK188" s="27"/>
      <c r="AL188" s="27"/>
      <c r="AM188" s="27"/>
      <c r="AN188" s="27"/>
      <c r="AO188" s="27"/>
      <c r="AP188" s="27"/>
      <c r="AQ188" s="27"/>
      <c r="AR188" s="27"/>
      <c r="AS188" s="27"/>
      <c r="AT188" s="27"/>
      <c r="AU188" s="27"/>
      <c r="AV188" s="27"/>
      <c r="AW188" s="27"/>
      <c r="AX188" s="27"/>
      <c r="AY188" s="27"/>
      <c r="AZ188" s="27"/>
      <c r="BA188" s="27"/>
      <c r="BB188" s="27"/>
      <c r="BC188" s="27"/>
      <c r="BD188" s="27"/>
    </row>
    <row r="189" spans="1:56" s="28" customFormat="1" ht="24.75" customHeight="1" x14ac:dyDescent="0.2">
      <c r="A189" s="17">
        <f t="shared" si="8"/>
        <v>653</v>
      </c>
      <c r="B189" s="29" t="s">
        <v>126</v>
      </c>
      <c r="C189" s="6" t="s">
        <v>4</v>
      </c>
      <c r="D189" s="44">
        <v>10</v>
      </c>
      <c r="E189" s="32"/>
      <c r="F189" s="6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  <c r="AF189" s="27"/>
      <c r="AG189" s="27"/>
      <c r="AH189" s="27"/>
      <c r="AI189" s="27"/>
      <c r="AJ189" s="27"/>
      <c r="AK189" s="27"/>
      <c r="AL189" s="27"/>
      <c r="AM189" s="27"/>
      <c r="AN189" s="27"/>
      <c r="AO189" s="27"/>
      <c r="AP189" s="27"/>
      <c r="AQ189" s="27"/>
      <c r="AR189" s="27"/>
      <c r="AS189" s="27"/>
      <c r="AT189" s="27"/>
      <c r="AU189" s="27"/>
      <c r="AV189" s="27"/>
      <c r="AW189" s="27"/>
      <c r="AX189" s="27"/>
      <c r="AY189" s="27"/>
      <c r="AZ189" s="27"/>
      <c r="BA189" s="27"/>
      <c r="BB189" s="27"/>
      <c r="BC189" s="27"/>
      <c r="BD189" s="27"/>
    </row>
    <row r="190" spans="1:56" s="28" customFormat="1" ht="24.75" customHeight="1" x14ac:dyDescent="0.2">
      <c r="A190" s="17">
        <f t="shared" si="8"/>
        <v>654</v>
      </c>
      <c r="B190" s="29" t="s">
        <v>232</v>
      </c>
      <c r="C190" s="6" t="s">
        <v>4</v>
      </c>
      <c r="D190" s="44">
        <v>5</v>
      </c>
      <c r="E190" s="32"/>
      <c r="F190" s="6"/>
      <c r="G190" s="2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  <c r="AF190" s="27"/>
      <c r="AG190" s="27"/>
      <c r="AH190" s="27"/>
      <c r="AI190" s="27"/>
      <c r="AJ190" s="27"/>
      <c r="AK190" s="27"/>
      <c r="AL190" s="27"/>
      <c r="AM190" s="27"/>
      <c r="AN190" s="27"/>
      <c r="AO190" s="27"/>
      <c r="AP190" s="27"/>
      <c r="AQ190" s="27"/>
      <c r="AR190" s="27"/>
      <c r="AS190" s="27"/>
      <c r="AT190" s="27"/>
      <c r="AU190" s="27"/>
      <c r="AV190" s="27"/>
      <c r="AW190" s="27"/>
      <c r="AX190" s="27"/>
      <c r="AY190" s="27"/>
      <c r="AZ190" s="27"/>
      <c r="BA190" s="27"/>
      <c r="BB190" s="27"/>
      <c r="BC190" s="27"/>
      <c r="BD190" s="27"/>
    </row>
    <row r="191" spans="1:56" s="28" customFormat="1" ht="24.75" customHeight="1" x14ac:dyDescent="0.2">
      <c r="A191" s="17">
        <f t="shared" si="8"/>
        <v>655</v>
      </c>
      <c r="B191" s="29" t="s">
        <v>104</v>
      </c>
      <c r="C191" s="6" t="s">
        <v>0</v>
      </c>
      <c r="D191" s="44">
        <v>8</v>
      </c>
      <c r="E191" s="32"/>
      <c r="F191" s="6"/>
      <c r="G191" s="2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  <c r="AF191" s="27"/>
      <c r="AG191" s="27"/>
      <c r="AH191" s="27"/>
      <c r="AI191" s="27"/>
      <c r="AJ191" s="27"/>
      <c r="AK191" s="27"/>
      <c r="AL191" s="27"/>
      <c r="AM191" s="27"/>
      <c r="AN191" s="27"/>
      <c r="AO191" s="27"/>
      <c r="AP191" s="27"/>
      <c r="AQ191" s="27"/>
      <c r="AR191" s="27"/>
      <c r="AS191" s="27"/>
      <c r="AT191" s="27"/>
      <c r="AU191" s="27"/>
      <c r="AV191" s="27"/>
      <c r="AW191" s="27"/>
      <c r="AX191" s="27"/>
      <c r="AY191" s="27"/>
      <c r="AZ191" s="27"/>
      <c r="BA191" s="27"/>
      <c r="BB191" s="27"/>
      <c r="BC191" s="27"/>
      <c r="BD191" s="27"/>
    </row>
    <row r="192" spans="1:56" s="28" customFormat="1" ht="24.75" customHeight="1" x14ac:dyDescent="0.2">
      <c r="A192" s="17">
        <f t="shared" si="8"/>
        <v>656</v>
      </c>
      <c r="B192" s="29" t="s">
        <v>122</v>
      </c>
      <c r="C192" s="6" t="s">
        <v>0</v>
      </c>
      <c r="D192" s="44">
        <v>10</v>
      </c>
      <c r="E192" s="32"/>
      <c r="F192" s="6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/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</row>
    <row r="193" spans="1:56" s="28" customFormat="1" ht="24.75" customHeight="1" x14ac:dyDescent="0.2">
      <c r="A193" s="17">
        <f t="shared" si="8"/>
        <v>657</v>
      </c>
      <c r="B193" s="29" t="s">
        <v>123</v>
      </c>
      <c r="C193" s="6" t="s">
        <v>0</v>
      </c>
      <c r="D193" s="44">
        <v>15</v>
      </c>
      <c r="E193" s="32"/>
      <c r="F193" s="6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  <c r="AF193" s="27"/>
      <c r="AG193" s="27"/>
      <c r="AH193" s="27"/>
      <c r="AI193" s="27"/>
      <c r="AJ193" s="27"/>
      <c r="AK193" s="27"/>
      <c r="AL193" s="27"/>
      <c r="AM193" s="27"/>
      <c r="AN193" s="27"/>
      <c r="AO193" s="27"/>
      <c r="AP193" s="27"/>
      <c r="AQ193" s="27"/>
      <c r="AR193" s="27"/>
      <c r="AS193" s="27"/>
      <c r="AT193" s="27"/>
      <c r="AU193" s="27"/>
      <c r="AV193" s="27"/>
      <c r="AW193" s="27"/>
      <c r="AX193" s="27"/>
      <c r="AY193" s="27"/>
      <c r="AZ193" s="27"/>
      <c r="BA193" s="27"/>
      <c r="BB193" s="27"/>
      <c r="BC193" s="27"/>
      <c r="BD193" s="27"/>
    </row>
    <row r="194" spans="1:56" s="28" customFormat="1" ht="24.75" customHeight="1" x14ac:dyDescent="0.2">
      <c r="A194" s="17">
        <f t="shared" si="8"/>
        <v>658</v>
      </c>
      <c r="B194" s="29" t="s">
        <v>158</v>
      </c>
      <c r="C194" s="6" t="s">
        <v>13</v>
      </c>
      <c r="D194" s="44">
        <v>1</v>
      </c>
      <c r="E194" s="32"/>
      <c r="F194" s="6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27"/>
      <c r="AU194" s="27"/>
      <c r="AV194" s="27"/>
      <c r="AW194" s="27"/>
      <c r="AX194" s="27"/>
      <c r="AY194" s="27"/>
      <c r="AZ194" s="27"/>
      <c r="BA194" s="27"/>
      <c r="BB194" s="27"/>
      <c r="BC194" s="27"/>
      <c r="BD194" s="27"/>
    </row>
    <row r="195" spans="1:56" s="28" customFormat="1" ht="24.75" customHeight="1" x14ac:dyDescent="0.2">
      <c r="A195" s="17">
        <f t="shared" si="8"/>
        <v>659</v>
      </c>
      <c r="B195" s="29" t="s">
        <v>246</v>
      </c>
      <c r="C195" s="6" t="s">
        <v>13</v>
      </c>
      <c r="D195" s="44">
        <v>1</v>
      </c>
      <c r="E195" s="32"/>
      <c r="F195" s="6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  <c r="AF195" s="27"/>
      <c r="AG195" s="27"/>
      <c r="AH195" s="27"/>
      <c r="AI195" s="27"/>
      <c r="AJ195" s="27"/>
      <c r="AK195" s="27"/>
      <c r="AL195" s="27"/>
      <c r="AM195" s="27"/>
      <c r="AN195" s="27"/>
      <c r="AO195" s="27"/>
      <c r="AP195" s="27"/>
      <c r="AQ195" s="27"/>
      <c r="AR195" s="27"/>
      <c r="AS195" s="27"/>
      <c r="AT195" s="27"/>
      <c r="AU195" s="27"/>
      <c r="AV195" s="27"/>
      <c r="AW195" s="27"/>
      <c r="AX195" s="27"/>
      <c r="AY195" s="27"/>
      <c r="AZ195" s="27"/>
      <c r="BA195" s="27"/>
      <c r="BB195" s="27"/>
      <c r="BC195" s="27"/>
      <c r="BD195" s="27"/>
    </row>
    <row r="196" spans="1:56" s="28" customFormat="1" ht="24.75" customHeight="1" x14ac:dyDescent="0.2">
      <c r="A196" s="17">
        <f t="shared" si="8"/>
        <v>660</v>
      </c>
      <c r="B196" s="29" t="s">
        <v>247</v>
      </c>
      <c r="C196" s="6" t="s">
        <v>13</v>
      </c>
      <c r="D196" s="44">
        <v>1</v>
      </c>
      <c r="E196" s="32"/>
      <c r="F196" s="6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  <c r="AF196" s="27"/>
      <c r="AG196" s="27"/>
      <c r="AH196" s="27"/>
      <c r="AI196" s="27"/>
      <c r="AJ196" s="27"/>
      <c r="AK196" s="27"/>
      <c r="AL196" s="27"/>
      <c r="AM196" s="27"/>
      <c r="AN196" s="27"/>
      <c r="AO196" s="27"/>
      <c r="AP196" s="27"/>
      <c r="AQ196" s="27"/>
      <c r="AR196" s="27"/>
      <c r="AS196" s="27"/>
      <c r="AT196" s="27"/>
      <c r="AU196" s="27"/>
      <c r="AV196" s="27"/>
      <c r="AW196" s="27"/>
      <c r="AX196" s="27"/>
      <c r="AY196" s="27"/>
      <c r="AZ196" s="27"/>
      <c r="BA196" s="27"/>
      <c r="BB196" s="27"/>
      <c r="BC196" s="27"/>
      <c r="BD196" s="27"/>
    </row>
    <row r="197" spans="1:56" s="28" customFormat="1" ht="24.75" customHeight="1" x14ac:dyDescent="0.2">
      <c r="A197" s="17">
        <f t="shared" si="8"/>
        <v>661</v>
      </c>
      <c r="B197" s="29" t="s">
        <v>249</v>
      </c>
      <c r="C197" s="6" t="s">
        <v>13</v>
      </c>
      <c r="D197" s="44">
        <v>1</v>
      </c>
      <c r="E197" s="32"/>
      <c r="F197" s="6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  <c r="AF197" s="27"/>
      <c r="AG197" s="27"/>
      <c r="AH197" s="27"/>
      <c r="AI197" s="27"/>
      <c r="AJ197" s="27"/>
      <c r="AK197" s="27"/>
      <c r="AL197" s="27"/>
      <c r="AM197" s="27"/>
      <c r="AN197" s="27"/>
      <c r="AO197" s="27"/>
      <c r="AP197" s="27"/>
      <c r="AQ197" s="27"/>
      <c r="AR197" s="27"/>
      <c r="AS197" s="27"/>
      <c r="AT197" s="27"/>
      <c r="AU197" s="27"/>
      <c r="AV197" s="27"/>
      <c r="AW197" s="27"/>
      <c r="AX197" s="27"/>
      <c r="AY197" s="27"/>
      <c r="AZ197" s="27"/>
      <c r="BA197" s="27"/>
      <c r="BB197" s="27"/>
      <c r="BC197" s="27"/>
      <c r="BD197" s="27"/>
    </row>
    <row r="198" spans="1:56" s="15" customFormat="1" ht="20.25" customHeight="1" x14ac:dyDescent="0.2">
      <c r="A198" s="17"/>
      <c r="B198" s="22" t="s">
        <v>248</v>
      </c>
      <c r="C198" s="7"/>
      <c r="D198" s="43"/>
      <c r="E198" s="43"/>
      <c r="F198" s="6"/>
      <c r="G198" s="27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</row>
    <row r="199" spans="1:56" s="15" customFormat="1" ht="20.25" customHeight="1" x14ac:dyDescent="0.2">
      <c r="A199" s="17"/>
      <c r="B199" s="22" t="s">
        <v>254</v>
      </c>
      <c r="C199" s="7"/>
      <c r="D199" s="43"/>
      <c r="E199" s="43"/>
      <c r="F199" s="6"/>
      <c r="G199" s="27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</row>
    <row r="200" spans="1:56" s="28" customFormat="1" ht="40.5" customHeight="1" x14ac:dyDescent="0.2">
      <c r="A200" s="17">
        <f>A197+1</f>
        <v>662</v>
      </c>
      <c r="B200" s="29" t="s">
        <v>250</v>
      </c>
      <c r="C200" s="6" t="s">
        <v>0</v>
      </c>
      <c r="D200" s="44">
        <v>1</v>
      </c>
      <c r="E200" s="32"/>
      <c r="F200" s="6"/>
      <c r="G200" s="2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  <c r="AF200" s="27"/>
      <c r="AG200" s="27"/>
      <c r="AH200" s="27"/>
      <c r="AI200" s="27"/>
      <c r="AJ200" s="27"/>
      <c r="AK200" s="27"/>
      <c r="AL200" s="27"/>
      <c r="AM200" s="27"/>
      <c r="AN200" s="27"/>
      <c r="AO200" s="27"/>
      <c r="AP200" s="27"/>
      <c r="AQ200" s="27"/>
      <c r="AR200" s="27"/>
      <c r="AS200" s="27"/>
      <c r="AT200" s="27"/>
      <c r="AU200" s="27"/>
      <c r="AV200" s="27"/>
      <c r="AW200" s="27"/>
      <c r="AX200" s="27"/>
      <c r="AY200" s="27"/>
      <c r="AZ200" s="27"/>
      <c r="BA200" s="27"/>
      <c r="BB200" s="27"/>
      <c r="BC200" s="27"/>
      <c r="BD200" s="27"/>
    </row>
    <row r="201" spans="1:56" s="28" customFormat="1" ht="40.5" customHeight="1" x14ac:dyDescent="0.25">
      <c r="A201" s="17">
        <f t="shared" ref="A201:A203" si="9">A200+1</f>
        <v>663</v>
      </c>
      <c r="B201" s="29" t="s">
        <v>251</v>
      </c>
      <c r="C201" s="6" t="s">
        <v>0</v>
      </c>
      <c r="D201" s="44">
        <v>1</v>
      </c>
      <c r="E201" s="32"/>
      <c r="F201" s="6"/>
      <c r="G201" s="69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/>
      <c r="AX201" s="27"/>
      <c r="AY201" s="27"/>
      <c r="AZ201" s="27"/>
      <c r="BA201" s="27"/>
      <c r="BB201" s="27"/>
      <c r="BC201" s="27"/>
      <c r="BD201" s="27"/>
    </row>
    <row r="202" spans="1:56" s="28" customFormat="1" ht="40.5" customHeight="1" x14ac:dyDescent="0.25">
      <c r="A202" s="17">
        <f t="shared" si="9"/>
        <v>664</v>
      </c>
      <c r="B202" s="29" t="s">
        <v>252</v>
      </c>
      <c r="C202" s="6" t="s">
        <v>0</v>
      </c>
      <c r="D202" s="44">
        <v>1</v>
      </c>
      <c r="E202" s="32"/>
      <c r="F202" s="6"/>
      <c r="G202" s="69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</row>
    <row r="203" spans="1:56" s="28" customFormat="1" ht="40.5" customHeight="1" x14ac:dyDescent="0.25">
      <c r="A203" s="17">
        <f t="shared" si="9"/>
        <v>665</v>
      </c>
      <c r="B203" s="29" t="s">
        <v>253</v>
      </c>
      <c r="C203" s="6" t="s">
        <v>0</v>
      </c>
      <c r="D203" s="44">
        <v>3</v>
      </c>
      <c r="E203" s="32"/>
      <c r="F203" s="6"/>
      <c r="G203" s="69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  <c r="AF203" s="27"/>
      <c r="AG203" s="27"/>
      <c r="AH203" s="27"/>
      <c r="AI203" s="27"/>
      <c r="AJ203" s="27"/>
      <c r="AK203" s="27"/>
      <c r="AL203" s="27"/>
      <c r="AM203" s="27"/>
      <c r="AN203" s="27"/>
      <c r="AO203" s="27"/>
      <c r="AP203" s="27"/>
      <c r="AQ203" s="27"/>
      <c r="AR203" s="27"/>
      <c r="AS203" s="27"/>
      <c r="AT203" s="27"/>
      <c r="AU203" s="27"/>
      <c r="AV203" s="27"/>
      <c r="AW203" s="27"/>
      <c r="AX203" s="27"/>
      <c r="AY203" s="27"/>
      <c r="AZ203" s="27"/>
      <c r="BA203" s="27"/>
      <c r="BB203" s="27"/>
      <c r="BC203" s="27"/>
      <c r="BD203" s="27"/>
    </row>
    <row r="204" spans="1:56" s="28" customFormat="1" ht="24.75" customHeight="1" x14ac:dyDescent="0.25">
      <c r="A204" s="17"/>
      <c r="B204" s="22" t="s">
        <v>255</v>
      </c>
      <c r="C204" s="6"/>
      <c r="D204" s="44"/>
      <c r="E204" s="32"/>
      <c r="F204" s="6"/>
      <c r="G204" s="69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  <c r="AF204" s="27"/>
      <c r="AG204" s="27"/>
      <c r="AH204" s="27"/>
      <c r="AI204" s="27"/>
      <c r="AJ204" s="27"/>
      <c r="AK204" s="27"/>
      <c r="AL204" s="27"/>
      <c r="AM204" s="27"/>
      <c r="AN204" s="27"/>
      <c r="AO204" s="27"/>
      <c r="AP204" s="27"/>
      <c r="AQ204" s="27"/>
      <c r="AR204" s="27"/>
      <c r="AS204" s="27"/>
      <c r="AT204" s="27"/>
      <c r="AU204" s="27"/>
      <c r="AV204" s="27"/>
      <c r="AW204" s="27"/>
      <c r="AX204" s="27"/>
      <c r="AY204" s="27"/>
      <c r="AZ204" s="27"/>
      <c r="BA204" s="27"/>
      <c r="BB204" s="27"/>
      <c r="BC204" s="27"/>
      <c r="BD204" s="27"/>
    </row>
    <row r="205" spans="1:56" s="28" customFormat="1" ht="24.75" customHeight="1" x14ac:dyDescent="0.25">
      <c r="A205" s="17">
        <f>+A203+1</f>
        <v>666</v>
      </c>
      <c r="B205" s="29" t="s">
        <v>256</v>
      </c>
      <c r="C205" s="6" t="s">
        <v>4</v>
      </c>
      <c r="D205" s="44">
        <v>10</v>
      </c>
      <c r="E205" s="32"/>
      <c r="F205" s="6"/>
      <c r="G205" s="69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  <c r="AF205" s="27"/>
      <c r="AG205" s="27"/>
      <c r="AH205" s="27"/>
      <c r="AI205" s="27"/>
      <c r="AJ205" s="27"/>
      <c r="AK205" s="27"/>
      <c r="AL205" s="27"/>
      <c r="AM205" s="27"/>
      <c r="AN205" s="27"/>
      <c r="AO205" s="27"/>
      <c r="AP205" s="27"/>
      <c r="AQ205" s="27"/>
      <c r="AR205" s="27"/>
      <c r="AS205" s="27"/>
      <c r="AT205" s="27"/>
      <c r="AU205" s="27"/>
      <c r="AV205" s="27"/>
      <c r="AW205" s="27"/>
      <c r="AX205" s="27"/>
      <c r="AY205" s="27"/>
      <c r="AZ205" s="27"/>
      <c r="BA205" s="27"/>
      <c r="BB205" s="27"/>
      <c r="BC205" s="27"/>
      <c r="BD205" s="27"/>
    </row>
    <row r="206" spans="1:56" s="28" customFormat="1" ht="24.75" customHeight="1" x14ac:dyDescent="0.25">
      <c r="A206" s="17">
        <f>+A205+1</f>
        <v>667</v>
      </c>
      <c r="B206" s="29" t="s">
        <v>257</v>
      </c>
      <c r="C206" s="6" t="s">
        <v>4</v>
      </c>
      <c r="D206" s="44">
        <v>25</v>
      </c>
      <c r="E206" s="32"/>
      <c r="F206" s="6"/>
      <c r="G206" s="69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</row>
    <row r="207" spans="1:56" s="28" customFormat="1" ht="24.75" customHeight="1" thickBot="1" x14ac:dyDescent="0.3">
      <c r="A207" s="17">
        <f>A206+1</f>
        <v>668</v>
      </c>
      <c r="B207" s="29" t="s">
        <v>258</v>
      </c>
      <c r="C207" s="6" t="s">
        <v>4</v>
      </c>
      <c r="D207" s="44">
        <v>25</v>
      </c>
      <c r="E207" s="32"/>
      <c r="F207" s="6"/>
      <c r="G207" s="69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</row>
    <row r="208" spans="1:56" s="2" customFormat="1" ht="22.5" customHeight="1" thickBot="1" x14ac:dyDescent="0.3">
      <c r="A208" s="112" t="s">
        <v>35</v>
      </c>
      <c r="B208" s="112"/>
      <c r="C208" s="10"/>
      <c r="D208" s="46"/>
      <c r="E208" s="36"/>
      <c r="F208" s="40">
        <f>SUM(F133:F207)</f>
        <v>0</v>
      </c>
      <c r="G208" s="1"/>
    </row>
    <row r="209" spans="1:7" s="69" customFormat="1" ht="21.75" customHeight="1" x14ac:dyDescent="0.25">
      <c r="A209" s="11"/>
      <c r="B209" s="12" t="s">
        <v>144</v>
      </c>
      <c r="C209" s="13"/>
      <c r="D209" s="47"/>
      <c r="E209" s="35"/>
      <c r="F209" s="41"/>
      <c r="G209" s="1"/>
    </row>
    <row r="210" spans="1:7" s="69" customFormat="1" ht="21.75" customHeight="1" x14ac:dyDescent="0.25">
      <c r="A210" s="62"/>
      <c r="B210" s="5" t="s">
        <v>170</v>
      </c>
      <c r="C210" s="121"/>
      <c r="D210" s="122"/>
      <c r="E210" s="122"/>
      <c r="F210" s="123"/>
      <c r="G210" s="1"/>
    </row>
    <row r="211" spans="1:7" s="69" customFormat="1" ht="21.75" customHeight="1" x14ac:dyDescent="0.25">
      <c r="A211" s="8">
        <v>701</v>
      </c>
      <c r="B211" s="9" t="s">
        <v>171</v>
      </c>
      <c r="C211" s="6" t="s">
        <v>4</v>
      </c>
      <c r="D211" s="48">
        <v>600</v>
      </c>
      <c r="E211" s="32"/>
      <c r="F211" s="6"/>
      <c r="G211" s="1"/>
    </row>
    <row r="212" spans="1:7" s="69" customFormat="1" ht="21.75" customHeight="1" x14ac:dyDescent="0.25">
      <c r="A212" s="62"/>
      <c r="B212" s="5" t="s">
        <v>172</v>
      </c>
      <c r="C212" s="124"/>
      <c r="D212" s="125"/>
      <c r="E212" s="125"/>
      <c r="F212" s="126"/>
      <c r="G212" s="1"/>
    </row>
    <row r="213" spans="1:7" s="69" customFormat="1" ht="21.75" customHeight="1" x14ac:dyDescent="0.25">
      <c r="A213" s="8">
        <f>+A211+1</f>
        <v>702</v>
      </c>
      <c r="B213" s="9" t="s">
        <v>173</v>
      </c>
      <c r="C213" s="6" t="s">
        <v>4</v>
      </c>
      <c r="D213" s="48">
        <v>100</v>
      </c>
      <c r="E213" s="32"/>
      <c r="F213" s="6"/>
      <c r="G213" s="1"/>
    </row>
    <row r="214" spans="1:7" s="69" customFormat="1" ht="21.75" customHeight="1" x14ac:dyDescent="0.25">
      <c r="A214" s="8">
        <f>+A213+1</f>
        <v>703</v>
      </c>
      <c r="B214" s="9" t="s">
        <v>174</v>
      </c>
      <c r="C214" s="6" t="s">
        <v>4</v>
      </c>
      <c r="D214" s="48">
        <v>100</v>
      </c>
      <c r="E214" s="32"/>
      <c r="F214" s="6"/>
      <c r="G214" s="1"/>
    </row>
    <row r="215" spans="1:7" s="69" customFormat="1" ht="21.75" customHeight="1" x14ac:dyDescent="0.25">
      <c r="A215" s="8">
        <f t="shared" ref="A215:A216" si="10">+A214+1</f>
        <v>704</v>
      </c>
      <c r="B215" s="9" t="s">
        <v>175</v>
      </c>
      <c r="C215" s="6" t="s">
        <v>4</v>
      </c>
      <c r="D215" s="48">
        <v>100</v>
      </c>
      <c r="E215" s="32"/>
      <c r="F215" s="6"/>
      <c r="G215" s="1"/>
    </row>
    <row r="216" spans="1:7" ht="21.75" customHeight="1" x14ac:dyDescent="0.25">
      <c r="A216" s="8">
        <f t="shared" si="10"/>
        <v>705</v>
      </c>
      <c r="B216" s="9" t="s">
        <v>176</v>
      </c>
      <c r="C216" s="6" t="s">
        <v>4</v>
      </c>
      <c r="D216" s="48">
        <v>300</v>
      </c>
      <c r="E216" s="32"/>
      <c r="F216" s="6"/>
    </row>
    <row r="217" spans="1:7" ht="21.75" customHeight="1" x14ac:dyDescent="0.25">
      <c r="A217" s="63"/>
      <c r="B217" s="5" t="s">
        <v>177</v>
      </c>
      <c r="C217" s="124"/>
      <c r="D217" s="125"/>
      <c r="E217" s="125"/>
      <c r="F217" s="126"/>
    </row>
    <row r="218" spans="1:7" ht="21.75" customHeight="1" x14ac:dyDescent="0.25">
      <c r="A218" s="8">
        <f>+A216+1</f>
        <v>706</v>
      </c>
      <c r="B218" s="9" t="s">
        <v>178</v>
      </c>
      <c r="C218" s="6" t="s">
        <v>0</v>
      </c>
      <c r="D218" s="48">
        <v>5</v>
      </c>
      <c r="E218" s="32"/>
      <c r="F218" s="6"/>
    </row>
    <row r="219" spans="1:7" ht="21.75" customHeight="1" x14ac:dyDescent="0.25">
      <c r="A219" s="8">
        <f t="shared" ref="A219:A220" si="11">+A218+1</f>
        <v>707</v>
      </c>
      <c r="B219" s="9" t="s">
        <v>179</v>
      </c>
      <c r="C219" s="6" t="s">
        <v>0</v>
      </c>
      <c r="D219" s="48">
        <v>8</v>
      </c>
      <c r="E219" s="32"/>
      <c r="F219" s="6"/>
    </row>
    <row r="220" spans="1:7" ht="21.75" customHeight="1" x14ac:dyDescent="0.25">
      <c r="A220" s="8">
        <f t="shared" si="11"/>
        <v>708</v>
      </c>
      <c r="B220" s="9" t="s">
        <v>180</v>
      </c>
      <c r="C220" s="6" t="s">
        <v>0</v>
      </c>
      <c r="D220" s="48">
        <v>4</v>
      </c>
      <c r="E220" s="32"/>
      <c r="F220" s="6"/>
    </row>
    <row r="221" spans="1:7" ht="21.75" customHeight="1" x14ac:dyDescent="0.25">
      <c r="A221" s="62"/>
      <c r="B221" s="5" t="s">
        <v>63</v>
      </c>
      <c r="C221" s="124"/>
      <c r="D221" s="125"/>
      <c r="E221" s="125"/>
      <c r="F221" s="126"/>
    </row>
    <row r="222" spans="1:7" ht="21.75" customHeight="1" x14ac:dyDescent="0.25">
      <c r="A222" s="8">
        <f>+A220+1</f>
        <v>709</v>
      </c>
      <c r="B222" s="9" t="s">
        <v>64</v>
      </c>
      <c r="C222" s="6" t="s">
        <v>4</v>
      </c>
      <c r="D222" s="48">
        <v>120</v>
      </c>
      <c r="E222" s="32"/>
      <c r="F222" s="6"/>
    </row>
    <row r="223" spans="1:7" ht="21.75" customHeight="1" x14ac:dyDescent="0.25">
      <c r="A223" s="8">
        <f>A222+1</f>
        <v>710</v>
      </c>
      <c r="B223" s="9" t="s">
        <v>110</v>
      </c>
      <c r="C223" s="6" t="s">
        <v>4</v>
      </c>
      <c r="D223" s="48">
        <v>100</v>
      </c>
      <c r="E223" s="32"/>
      <c r="F223" s="6"/>
    </row>
    <row r="224" spans="1:7" ht="21.75" customHeight="1" x14ac:dyDescent="0.25">
      <c r="A224" s="8">
        <f>A223+1</f>
        <v>711</v>
      </c>
      <c r="B224" s="9" t="s">
        <v>65</v>
      </c>
      <c r="C224" s="6" t="s">
        <v>13</v>
      </c>
      <c r="D224" s="48">
        <v>1</v>
      </c>
      <c r="E224" s="32"/>
      <c r="F224" s="6"/>
    </row>
    <row r="225" spans="1:6" ht="21.75" customHeight="1" x14ac:dyDescent="0.25">
      <c r="A225" s="8">
        <f>A224+1</f>
        <v>712</v>
      </c>
      <c r="B225" s="9" t="s">
        <v>66</v>
      </c>
      <c r="C225" s="6" t="s">
        <v>13</v>
      </c>
      <c r="D225" s="48">
        <v>3</v>
      </c>
      <c r="E225" s="32"/>
      <c r="F225" s="6"/>
    </row>
    <row r="226" spans="1:6" ht="21.75" customHeight="1" x14ac:dyDescent="0.25">
      <c r="A226" s="8"/>
      <c r="B226" s="5" t="s">
        <v>181</v>
      </c>
      <c r="C226" s="124"/>
      <c r="D226" s="125"/>
      <c r="E226" s="125"/>
      <c r="F226" s="126"/>
    </row>
    <row r="227" spans="1:6" ht="21.75" customHeight="1" x14ac:dyDescent="0.25">
      <c r="A227" s="8">
        <f>+A225+1</f>
        <v>713</v>
      </c>
      <c r="B227" s="9" t="s">
        <v>182</v>
      </c>
      <c r="C227" s="6" t="s">
        <v>4</v>
      </c>
      <c r="D227" s="48">
        <v>40</v>
      </c>
      <c r="E227" s="32"/>
      <c r="F227" s="6"/>
    </row>
    <row r="228" spans="1:6" ht="21.75" customHeight="1" x14ac:dyDescent="0.25">
      <c r="A228" s="8">
        <f>A227+1</f>
        <v>714</v>
      </c>
      <c r="B228" s="9" t="s">
        <v>183</v>
      </c>
      <c r="C228" s="6" t="s">
        <v>4</v>
      </c>
      <c r="D228" s="48">
        <v>120</v>
      </c>
      <c r="E228" s="32"/>
      <c r="F228" s="6"/>
    </row>
    <row r="229" spans="1:6" ht="21.75" customHeight="1" x14ac:dyDescent="0.25">
      <c r="A229" s="8">
        <f>A228+1</f>
        <v>715</v>
      </c>
      <c r="B229" s="9" t="s">
        <v>184</v>
      </c>
      <c r="C229" s="6" t="s">
        <v>4</v>
      </c>
      <c r="D229" s="48">
        <v>200</v>
      </c>
      <c r="E229" s="32"/>
      <c r="F229" s="6"/>
    </row>
    <row r="230" spans="1:6" ht="21.75" customHeight="1" x14ac:dyDescent="0.25">
      <c r="A230" s="8">
        <f t="shared" ref="A230:A234" si="12">A229+1</f>
        <v>716</v>
      </c>
      <c r="B230" s="9" t="s">
        <v>185</v>
      </c>
      <c r="C230" s="6" t="s">
        <v>4</v>
      </c>
      <c r="D230" s="48">
        <v>40</v>
      </c>
      <c r="E230" s="32"/>
      <c r="F230" s="6"/>
    </row>
    <row r="231" spans="1:6" ht="21.75" customHeight="1" x14ac:dyDescent="0.25">
      <c r="A231" s="8">
        <f t="shared" si="12"/>
        <v>717</v>
      </c>
      <c r="B231" s="9" t="s">
        <v>186</v>
      </c>
      <c r="C231" s="6" t="s">
        <v>4</v>
      </c>
      <c r="D231" s="48">
        <v>250</v>
      </c>
      <c r="E231" s="32"/>
      <c r="F231" s="6"/>
    </row>
    <row r="232" spans="1:6" ht="21.75" customHeight="1" x14ac:dyDescent="0.25">
      <c r="A232" s="8">
        <f t="shared" si="12"/>
        <v>718</v>
      </c>
      <c r="B232" s="9" t="s">
        <v>111</v>
      </c>
      <c r="C232" s="6" t="s">
        <v>4</v>
      </c>
      <c r="D232" s="48">
        <v>40</v>
      </c>
      <c r="E232" s="32"/>
      <c r="F232" s="6"/>
    </row>
    <row r="233" spans="1:6" ht="21.75" customHeight="1" x14ac:dyDescent="0.25">
      <c r="A233" s="8">
        <f t="shared" si="12"/>
        <v>719</v>
      </c>
      <c r="B233" s="9" t="s">
        <v>112</v>
      </c>
      <c r="C233" s="6" t="s">
        <v>4</v>
      </c>
      <c r="D233" s="48">
        <v>150</v>
      </c>
      <c r="E233" s="32"/>
      <c r="F233" s="6"/>
    </row>
    <row r="234" spans="1:6" ht="21.75" customHeight="1" x14ac:dyDescent="0.25">
      <c r="A234" s="8">
        <f t="shared" si="12"/>
        <v>720</v>
      </c>
      <c r="B234" s="9" t="s">
        <v>113</v>
      </c>
      <c r="C234" s="6" t="s">
        <v>4</v>
      </c>
      <c r="D234" s="48">
        <v>30</v>
      </c>
      <c r="E234" s="32"/>
      <c r="F234" s="6"/>
    </row>
    <row r="235" spans="1:6" ht="21.75" customHeight="1" x14ac:dyDescent="0.25">
      <c r="A235" s="8">
        <f>A234+1</f>
        <v>721</v>
      </c>
      <c r="B235" s="9" t="s">
        <v>217</v>
      </c>
      <c r="C235" s="6" t="s">
        <v>4</v>
      </c>
      <c r="D235" s="48">
        <v>100</v>
      </c>
      <c r="E235" s="32"/>
      <c r="F235" s="6"/>
    </row>
    <row r="236" spans="1:6" ht="21.75" customHeight="1" x14ac:dyDescent="0.25">
      <c r="A236" s="8">
        <f>A235+1</f>
        <v>722</v>
      </c>
      <c r="B236" s="9" t="s">
        <v>218</v>
      </c>
      <c r="C236" s="6" t="s">
        <v>4</v>
      </c>
      <c r="D236" s="48">
        <v>100</v>
      </c>
      <c r="E236" s="32"/>
      <c r="F236" s="6"/>
    </row>
    <row r="237" spans="1:6" ht="21.75" customHeight="1" x14ac:dyDescent="0.25">
      <c r="A237" s="8"/>
      <c r="B237" s="5" t="s">
        <v>67</v>
      </c>
      <c r="C237" s="115"/>
      <c r="D237" s="116"/>
      <c r="E237" s="116"/>
      <c r="F237" s="117"/>
    </row>
    <row r="238" spans="1:6" ht="21.75" customHeight="1" x14ac:dyDescent="0.25">
      <c r="A238" s="8">
        <f>A236+1</f>
        <v>723</v>
      </c>
      <c r="B238" s="9" t="s">
        <v>68</v>
      </c>
      <c r="C238" s="6" t="s">
        <v>0</v>
      </c>
      <c r="D238" s="48">
        <v>1</v>
      </c>
      <c r="E238" s="32"/>
      <c r="F238" s="6"/>
    </row>
    <row r="239" spans="1:6" ht="21.75" customHeight="1" x14ac:dyDescent="0.25">
      <c r="A239" s="8">
        <f>+A238+1</f>
        <v>724</v>
      </c>
      <c r="B239" s="9" t="s">
        <v>219</v>
      </c>
      <c r="C239" s="6"/>
      <c r="D239" s="48"/>
      <c r="E239" s="32"/>
      <c r="F239" s="6"/>
    </row>
    <row r="240" spans="1:6" ht="21.75" customHeight="1" x14ac:dyDescent="0.25">
      <c r="A240" s="8"/>
      <c r="B240" s="9" t="s">
        <v>270</v>
      </c>
      <c r="C240" s="6" t="s">
        <v>0</v>
      </c>
      <c r="D240" s="48">
        <v>1</v>
      </c>
      <c r="E240" s="32"/>
      <c r="F240" s="6"/>
    </row>
    <row r="241" spans="1:6" ht="21.75" customHeight="1" x14ac:dyDescent="0.25">
      <c r="A241" s="8"/>
      <c r="B241" s="9" t="s">
        <v>271</v>
      </c>
      <c r="C241" s="6" t="s">
        <v>0</v>
      </c>
      <c r="D241" s="48">
        <v>1</v>
      </c>
      <c r="E241" s="32"/>
      <c r="F241" s="6"/>
    </row>
    <row r="242" spans="1:6" ht="21.75" customHeight="1" x14ac:dyDescent="0.25">
      <c r="A242" s="8"/>
      <c r="B242" s="9" t="s">
        <v>272</v>
      </c>
      <c r="C242" s="6" t="s">
        <v>0</v>
      </c>
      <c r="D242" s="48">
        <v>1</v>
      </c>
      <c r="E242" s="32"/>
      <c r="F242" s="6"/>
    </row>
    <row r="243" spans="1:6" ht="21.75" customHeight="1" x14ac:dyDescent="0.25">
      <c r="A243" s="8"/>
      <c r="B243" s="9" t="s">
        <v>273</v>
      </c>
      <c r="C243" s="6" t="s">
        <v>0</v>
      </c>
      <c r="D243" s="48">
        <v>1</v>
      </c>
      <c r="E243" s="32"/>
      <c r="F243" s="6"/>
    </row>
    <row r="244" spans="1:6" ht="21.75" customHeight="1" x14ac:dyDescent="0.25">
      <c r="A244" s="8"/>
      <c r="B244" s="9" t="s">
        <v>274</v>
      </c>
      <c r="C244" s="6" t="s">
        <v>0</v>
      </c>
      <c r="D244" s="48">
        <v>1</v>
      </c>
      <c r="E244" s="32"/>
      <c r="F244" s="6"/>
    </row>
    <row r="245" spans="1:6" ht="21.75" customHeight="1" x14ac:dyDescent="0.25">
      <c r="A245" s="8"/>
      <c r="B245" s="9" t="s">
        <v>275</v>
      </c>
      <c r="C245" s="6" t="s">
        <v>0</v>
      </c>
      <c r="D245" s="48">
        <v>1</v>
      </c>
      <c r="E245" s="32"/>
      <c r="F245" s="6"/>
    </row>
    <row r="246" spans="1:6" ht="21.75" customHeight="1" x14ac:dyDescent="0.25">
      <c r="A246" s="8"/>
      <c r="B246" s="9" t="s">
        <v>276</v>
      </c>
      <c r="C246" s="6" t="s">
        <v>0</v>
      </c>
      <c r="D246" s="48">
        <v>1</v>
      </c>
      <c r="E246" s="32"/>
      <c r="F246" s="6"/>
    </row>
    <row r="247" spans="1:6" ht="21.75" customHeight="1" x14ac:dyDescent="0.25">
      <c r="A247" s="8"/>
      <c r="B247" s="9" t="s">
        <v>277</v>
      </c>
      <c r="C247" s="6" t="s">
        <v>0</v>
      </c>
      <c r="D247" s="48">
        <v>1</v>
      </c>
      <c r="E247" s="32"/>
      <c r="F247" s="6"/>
    </row>
    <row r="248" spans="1:6" ht="21.75" customHeight="1" x14ac:dyDescent="0.25">
      <c r="A248" s="8"/>
      <c r="B248" s="9" t="s">
        <v>278</v>
      </c>
      <c r="C248" s="6" t="s">
        <v>0</v>
      </c>
      <c r="D248" s="48">
        <v>1</v>
      </c>
      <c r="E248" s="32"/>
      <c r="F248" s="6"/>
    </row>
    <row r="249" spans="1:6" ht="21.75" customHeight="1" x14ac:dyDescent="0.25">
      <c r="A249" s="8"/>
      <c r="B249" s="9" t="s">
        <v>279</v>
      </c>
      <c r="C249" s="6" t="s">
        <v>0</v>
      </c>
      <c r="D249" s="48">
        <v>1</v>
      </c>
      <c r="E249" s="32"/>
      <c r="F249" s="6"/>
    </row>
    <row r="250" spans="1:6" ht="21.75" customHeight="1" x14ac:dyDescent="0.25">
      <c r="A250" s="8"/>
      <c r="B250" s="9" t="s">
        <v>280</v>
      </c>
      <c r="C250" s="6" t="s">
        <v>0</v>
      </c>
      <c r="D250" s="48">
        <v>1</v>
      </c>
      <c r="E250" s="32"/>
      <c r="F250" s="6"/>
    </row>
    <row r="251" spans="1:6" ht="21.75" customHeight="1" x14ac:dyDescent="0.25">
      <c r="A251" s="8"/>
      <c r="B251" s="9" t="s">
        <v>281</v>
      </c>
      <c r="C251" s="6" t="s">
        <v>0</v>
      </c>
      <c r="D251" s="48">
        <v>1</v>
      </c>
      <c r="E251" s="32"/>
      <c r="F251" s="6"/>
    </row>
    <row r="252" spans="1:6" ht="21.75" customHeight="1" x14ac:dyDescent="0.25">
      <c r="A252" s="8"/>
      <c r="B252" s="9" t="s">
        <v>282</v>
      </c>
      <c r="C252" s="6" t="s">
        <v>0</v>
      </c>
      <c r="D252" s="48">
        <v>1</v>
      </c>
      <c r="E252" s="32"/>
      <c r="F252" s="6"/>
    </row>
    <row r="253" spans="1:6" ht="21.75" customHeight="1" x14ac:dyDescent="0.25">
      <c r="A253" s="8"/>
      <c r="B253" s="9" t="s">
        <v>283</v>
      </c>
      <c r="C253" s="6" t="s">
        <v>0</v>
      </c>
      <c r="D253" s="48">
        <v>1</v>
      </c>
      <c r="E253" s="32"/>
      <c r="F253" s="6"/>
    </row>
    <row r="254" spans="1:6" ht="21.75" customHeight="1" x14ac:dyDescent="0.25">
      <c r="A254" s="8"/>
      <c r="B254" s="9" t="s">
        <v>284</v>
      </c>
      <c r="C254" s="6" t="s">
        <v>0</v>
      </c>
      <c r="D254" s="48">
        <v>1</v>
      </c>
      <c r="E254" s="32"/>
      <c r="F254" s="6"/>
    </row>
    <row r="255" spans="1:6" ht="21.75" customHeight="1" x14ac:dyDescent="0.25">
      <c r="A255" s="8"/>
      <c r="B255" s="5" t="s">
        <v>69</v>
      </c>
      <c r="C255" s="115"/>
      <c r="D255" s="116"/>
      <c r="E255" s="116"/>
      <c r="F255" s="117"/>
    </row>
    <row r="256" spans="1:6" ht="21.75" customHeight="1" x14ac:dyDescent="0.25">
      <c r="A256" s="8">
        <f>+A239+1</f>
        <v>725</v>
      </c>
      <c r="B256" s="9" t="s">
        <v>115</v>
      </c>
      <c r="C256" s="6" t="s">
        <v>0</v>
      </c>
      <c r="D256" s="48">
        <v>10</v>
      </c>
      <c r="E256" s="32"/>
      <c r="F256" s="6"/>
    </row>
    <row r="257" spans="1:6" ht="21.75" customHeight="1" x14ac:dyDescent="0.25">
      <c r="A257" s="8">
        <f>+A256+1</f>
        <v>726</v>
      </c>
      <c r="B257" s="9" t="s">
        <v>116</v>
      </c>
      <c r="C257" s="6" t="s">
        <v>0</v>
      </c>
      <c r="D257" s="48">
        <v>12</v>
      </c>
      <c r="E257" s="32"/>
      <c r="F257" s="6"/>
    </row>
    <row r="258" spans="1:6" ht="21.75" customHeight="1" x14ac:dyDescent="0.25">
      <c r="A258" s="8">
        <f>+A257+1</f>
        <v>727</v>
      </c>
      <c r="B258" s="9" t="s">
        <v>114</v>
      </c>
      <c r="C258" s="6" t="s">
        <v>0</v>
      </c>
      <c r="D258" s="48">
        <v>2</v>
      </c>
      <c r="E258" s="32"/>
      <c r="F258" s="6"/>
    </row>
    <row r="259" spans="1:6" ht="21.75" customHeight="1" x14ac:dyDescent="0.25">
      <c r="A259" s="8">
        <f>+A258+1</f>
        <v>728</v>
      </c>
      <c r="B259" s="9" t="s">
        <v>187</v>
      </c>
      <c r="C259" s="6" t="s">
        <v>0</v>
      </c>
      <c r="D259" s="48">
        <v>2</v>
      </c>
      <c r="E259" s="32"/>
      <c r="F259" s="6"/>
    </row>
    <row r="260" spans="1:6" ht="21.75" customHeight="1" x14ac:dyDescent="0.25">
      <c r="A260" s="8">
        <f>+A259+1</f>
        <v>729</v>
      </c>
      <c r="B260" s="9" t="s">
        <v>117</v>
      </c>
      <c r="C260" s="6" t="s">
        <v>0</v>
      </c>
      <c r="D260" s="48">
        <v>38</v>
      </c>
      <c r="E260" s="32"/>
      <c r="F260" s="6"/>
    </row>
    <row r="261" spans="1:6" ht="21.75" customHeight="1" x14ac:dyDescent="0.25">
      <c r="A261" s="8">
        <f t="shared" ref="A261:A273" si="13">+A260+1</f>
        <v>730</v>
      </c>
      <c r="B261" s="9" t="s">
        <v>118</v>
      </c>
      <c r="C261" s="6" t="s">
        <v>0</v>
      </c>
      <c r="D261" s="48">
        <f>SUM(D285:D291)-(D256+D257+D258*2+D259*4+D260*2+D262-D263-D264)</f>
        <v>446</v>
      </c>
      <c r="E261" s="32"/>
      <c r="F261" s="6"/>
    </row>
    <row r="262" spans="1:6" ht="21.75" customHeight="1" x14ac:dyDescent="0.25">
      <c r="A262" s="8">
        <f t="shared" si="13"/>
        <v>731</v>
      </c>
      <c r="B262" s="9" t="s">
        <v>70</v>
      </c>
      <c r="C262" s="6" t="s">
        <v>0</v>
      </c>
      <c r="D262" s="48">
        <v>32</v>
      </c>
      <c r="E262" s="32"/>
      <c r="F262" s="6"/>
    </row>
    <row r="263" spans="1:6" ht="21.75" customHeight="1" x14ac:dyDescent="0.25">
      <c r="A263" s="8">
        <f t="shared" si="13"/>
        <v>732</v>
      </c>
      <c r="B263" s="9" t="s">
        <v>71</v>
      </c>
      <c r="C263" s="6" t="s">
        <v>0</v>
      </c>
      <c r="D263" s="48">
        <v>10</v>
      </c>
      <c r="E263" s="32"/>
      <c r="F263" s="6"/>
    </row>
    <row r="264" spans="1:6" ht="21.75" customHeight="1" x14ac:dyDescent="0.25">
      <c r="A264" s="8">
        <f t="shared" si="13"/>
        <v>733</v>
      </c>
      <c r="B264" s="9" t="s">
        <v>188</v>
      </c>
      <c r="C264" s="6" t="s">
        <v>0</v>
      </c>
      <c r="D264" s="48">
        <v>4</v>
      </c>
      <c r="E264" s="32"/>
      <c r="F264" s="6"/>
    </row>
    <row r="265" spans="1:6" ht="21.75" customHeight="1" x14ac:dyDescent="0.25">
      <c r="A265" s="8"/>
      <c r="B265" s="5" t="s">
        <v>72</v>
      </c>
      <c r="C265" s="115"/>
      <c r="D265" s="116"/>
      <c r="E265" s="116"/>
      <c r="F265" s="117"/>
    </row>
    <row r="266" spans="1:6" ht="21.75" customHeight="1" x14ac:dyDescent="0.25">
      <c r="A266" s="8">
        <f>+A264+1</f>
        <v>734</v>
      </c>
      <c r="B266" s="9" t="s">
        <v>73</v>
      </c>
      <c r="C266" s="6" t="s">
        <v>0</v>
      </c>
      <c r="D266" s="48">
        <v>65</v>
      </c>
      <c r="E266" s="32"/>
      <c r="F266" s="6"/>
    </row>
    <row r="267" spans="1:6" ht="21.75" customHeight="1" x14ac:dyDescent="0.25">
      <c r="A267" s="8">
        <f t="shared" si="13"/>
        <v>735</v>
      </c>
      <c r="B267" s="9" t="s">
        <v>189</v>
      </c>
      <c r="C267" s="6" t="s">
        <v>0</v>
      </c>
      <c r="D267" s="48">
        <f>D268+D269+D270+4*D271-D266</f>
        <v>388</v>
      </c>
      <c r="E267" s="32"/>
      <c r="F267" s="6"/>
    </row>
    <row r="268" spans="1:6" ht="28.5" customHeight="1" x14ac:dyDescent="0.25">
      <c r="A268" s="8">
        <f t="shared" si="13"/>
        <v>736</v>
      </c>
      <c r="B268" s="9" t="s">
        <v>190</v>
      </c>
      <c r="C268" s="6" t="s">
        <v>0</v>
      </c>
      <c r="D268" s="48">
        <v>332</v>
      </c>
      <c r="E268" s="32"/>
      <c r="F268" s="6"/>
    </row>
    <row r="269" spans="1:6" ht="21.75" customHeight="1" x14ac:dyDescent="0.25">
      <c r="A269" s="8">
        <f t="shared" si="13"/>
        <v>737</v>
      </c>
      <c r="B269" s="9" t="s">
        <v>191</v>
      </c>
      <c r="C269" s="6" t="s">
        <v>0</v>
      </c>
      <c r="D269" s="48">
        <v>6</v>
      </c>
      <c r="E269" s="32"/>
      <c r="F269" s="6"/>
    </row>
    <row r="270" spans="1:6" ht="21.75" customHeight="1" x14ac:dyDescent="0.25">
      <c r="A270" s="8">
        <f t="shared" si="13"/>
        <v>738</v>
      </c>
      <c r="B270" s="9" t="s">
        <v>192</v>
      </c>
      <c r="C270" s="6" t="s">
        <v>0</v>
      </c>
      <c r="D270" s="48">
        <v>27</v>
      </c>
      <c r="E270" s="32"/>
      <c r="F270" s="6"/>
    </row>
    <row r="271" spans="1:6" ht="21.75" customHeight="1" x14ac:dyDescent="0.25">
      <c r="A271" s="8">
        <f t="shared" si="13"/>
        <v>739</v>
      </c>
      <c r="B271" s="9" t="s">
        <v>285</v>
      </c>
      <c r="C271" s="6" t="s">
        <v>0</v>
      </c>
      <c r="D271" s="48">
        <v>22</v>
      </c>
      <c r="E271" s="32"/>
      <c r="F271" s="6"/>
    </row>
    <row r="272" spans="1:6" ht="21.75" customHeight="1" x14ac:dyDescent="0.25">
      <c r="A272" s="8">
        <f t="shared" si="13"/>
        <v>740</v>
      </c>
      <c r="B272" s="9" t="s">
        <v>193</v>
      </c>
      <c r="C272" s="6" t="s">
        <v>0</v>
      </c>
      <c r="D272" s="48">
        <v>44</v>
      </c>
      <c r="E272" s="32"/>
      <c r="F272" s="6"/>
    </row>
    <row r="273" spans="1:6" ht="21.75" customHeight="1" x14ac:dyDescent="0.25">
      <c r="A273" s="8">
        <f t="shared" si="13"/>
        <v>741</v>
      </c>
      <c r="B273" s="9" t="s">
        <v>152</v>
      </c>
      <c r="C273" s="6" t="s">
        <v>0</v>
      </c>
      <c r="D273" s="48">
        <v>2</v>
      </c>
      <c r="E273" s="32"/>
      <c r="F273" s="6"/>
    </row>
    <row r="274" spans="1:6" ht="21.75" customHeight="1" x14ac:dyDescent="0.25">
      <c r="A274" s="63"/>
      <c r="B274" s="5" t="s">
        <v>194</v>
      </c>
      <c r="C274" s="75"/>
      <c r="D274" s="76"/>
      <c r="E274" s="76"/>
      <c r="F274" s="77"/>
    </row>
    <row r="275" spans="1:6" ht="21.75" customHeight="1" x14ac:dyDescent="0.25">
      <c r="A275" s="8">
        <f>+A273+1</f>
        <v>742</v>
      </c>
      <c r="B275" s="9" t="s">
        <v>195</v>
      </c>
      <c r="C275" s="6" t="s">
        <v>196</v>
      </c>
      <c r="D275" s="48">
        <v>1</v>
      </c>
      <c r="E275" s="32"/>
      <c r="F275" s="6"/>
    </row>
    <row r="276" spans="1:6" ht="21.75" customHeight="1" x14ac:dyDescent="0.25">
      <c r="A276" s="8">
        <f>+A275+1</f>
        <v>743</v>
      </c>
      <c r="B276" s="9" t="s">
        <v>197</v>
      </c>
      <c r="C276" s="6" t="s">
        <v>196</v>
      </c>
      <c r="D276" s="48">
        <v>2</v>
      </c>
      <c r="E276" s="32"/>
      <c r="F276" s="6"/>
    </row>
    <row r="277" spans="1:6" ht="21.75" customHeight="1" x14ac:dyDescent="0.25">
      <c r="A277" s="8">
        <f t="shared" ref="A277:A283" si="14">+A276+1</f>
        <v>744</v>
      </c>
      <c r="B277" s="9" t="s">
        <v>198</v>
      </c>
      <c r="C277" s="6" t="s">
        <v>196</v>
      </c>
      <c r="D277" s="48">
        <v>11</v>
      </c>
      <c r="E277" s="32"/>
      <c r="F277" s="6"/>
    </row>
    <row r="278" spans="1:6" ht="21.75" customHeight="1" x14ac:dyDescent="0.25">
      <c r="A278" s="8">
        <f t="shared" si="14"/>
        <v>745</v>
      </c>
      <c r="B278" s="9" t="s">
        <v>199</v>
      </c>
      <c r="C278" s="6" t="s">
        <v>196</v>
      </c>
      <c r="D278" s="48">
        <v>1</v>
      </c>
      <c r="E278" s="32"/>
      <c r="F278" s="6"/>
    </row>
    <row r="279" spans="1:6" ht="21.75" customHeight="1" x14ac:dyDescent="0.25">
      <c r="A279" s="8">
        <f t="shared" si="14"/>
        <v>746</v>
      </c>
      <c r="B279" s="9" t="s">
        <v>220</v>
      </c>
      <c r="C279" s="6" t="s">
        <v>196</v>
      </c>
      <c r="D279" s="48">
        <v>1</v>
      </c>
      <c r="E279" s="32"/>
      <c r="F279" s="6"/>
    </row>
    <row r="280" spans="1:6" ht="21.75" customHeight="1" x14ac:dyDescent="0.25">
      <c r="A280" s="8">
        <f t="shared" si="14"/>
        <v>747</v>
      </c>
      <c r="B280" s="9" t="s">
        <v>200</v>
      </c>
      <c r="C280" s="6" t="s">
        <v>196</v>
      </c>
      <c r="D280" s="48">
        <v>1</v>
      </c>
      <c r="E280" s="32"/>
      <c r="F280" s="6"/>
    </row>
    <row r="281" spans="1:6" ht="21.75" customHeight="1" x14ac:dyDescent="0.25">
      <c r="A281" s="8">
        <f t="shared" si="14"/>
        <v>748</v>
      </c>
      <c r="B281" s="9" t="s">
        <v>201</v>
      </c>
      <c r="C281" s="6" t="s">
        <v>196</v>
      </c>
      <c r="D281" s="48">
        <v>10</v>
      </c>
      <c r="E281" s="32"/>
      <c r="F281" s="6"/>
    </row>
    <row r="282" spans="1:6" ht="21.75" customHeight="1" x14ac:dyDescent="0.25">
      <c r="A282" s="8">
        <f t="shared" si="14"/>
        <v>749</v>
      </c>
      <c r="B282" s="9" t="s">
        <v>202</v>
      </c>
      <c r="C282" s="6" t="s">
        <v>196</v>
      </c>
      <c r="D282" s="48">
        <v>10</v>
      </c>
      <c r="E282" s="32"/>
      <c r="F282" s="6"/>
    </row>
    <row r="283" spans="1:6" ht="21.75" customHeight="1" x14ac:dyDescent="0.25">
      <c r="A283" s="8">
        <f t="shared" si="14"/>
        <v>750</v>
      </c>
      <c r="B283" s="9" t="s">
        <v>203</v>
      </c>
      <c r="C283" s="6" t="s">
        <v>196</v>
      </c>
      <c r="D283" s="48">
        <v>10</v>
      </c>
      <c r="E283" s="32"/>
      <c r="F283" s="6"/>
    </row>
    <row r="284" spans="1:6" ht="21.75" customHeight="1" x14ac:dyDescent="0.25">
      <c r="A284" s="8"/>
      <c r="B284" s="5" t="s">
        <v>74</v>
      </c>
      <c r="C284" s="115"/>
      <c r="D284" s="116"/>
      <c r="E284" s="116"/>
      <c r="F284" s="117"/>
    </row>
    <row r="285" spans="1:6" ht="21.75" customHeight="1" x14ac:dyDescent="0.25">
      <c r="A285" s="17">
        <f>+A283+1</f>
        <v>751</v>
      </c>
      <c r="B285" s="64" t="s">
        <v>286</v>
      </c>
      <c r="C285" s="6" t="s">
        <v>0</v>
      </c>
      <c r="D285" s="48">
        <v>252</v>
      </c>
      <c r="E285" s="32"/>
      <c r="F285" s="6"/>
    </row>
    <row r="286" spans="1:6" ht="21.75" customHeight="1" x14ac:dyDescent="0.25">
      <c r="A286" s="17">
        <f>A285+1</f>
        <v>752</v>
      </c>
      <c r="B286" s="64" t="s">
        <v>287</v>
      </c>
      <c r="C286" s="6" t="s">
        <v>0</v>
      </c>
      <c r="D286" s="48">
        <v>112</v>
      </c>
      <c r="E286" s="32"/>
      <c r="F286" s="6"/>
    </row>
    <row r="287" spans="1:6" ht="21.75" customHeight="1" x14ac:dyDescent="0.25">
      <c r="A287" s="17">
        <f>A286+1</f>
        <v>753</v>
      </c>
      <c r="B287" s="64" t="s">
        <v>288</v>
      </c>
      <c r="C287" s="6" t="s">
        <v>0</v>
      </c>
      <c r="D287" s="48">
        <v>56</v>
      </c>
      <c r="E287" s="32"/>
      <c r="F287" s="6"/>
    </row>
    <row r="288" spans="1:6" ht="21.75" customHeight="1" x14ac:dyDescent="0.25">
      <c r="A288" s="17">
        <f>A287+1</f>
        <v>754</v>
      </c>
      <c r="B288" s="64" t="s">
        <v>291</v>
      </c>
      <c r="C288" s="6" t="s">
        <v>0</v>
      </c>
      <c r="D288" s="48">
        <v>32</v>
      </c>
      <c r="E288" s="32"/>
      <c r="F288" s="6"/>
    </row>
    <row r="289" spans="1:6" ht="21.75" customHeight="1" x14ac:dyDescent="0.25">
      <c r="A289" s="17">
        <f t="shared" ref="A289:A291" si="15">A288+1</f>
        <v>755</v>
      </c>
      <c r="B289" s="64" t="s">
        <v>365</v>
      </c>
      <c r="C289" s="6" t="s">
        <v>0</v>
      </c>
      <c r="D289" s="48">
        <v>21</v>
      </c>
      <c r="E289" s="32"/>
      <c r="F289" s="6"/>
    </row>
    <row r="290" spans="1:6" ht="21.75" customHeight="1" x14ac:dyDescent="0.25">
      <c r="A290" s="17">
        <f t="shared" si="15"/>
        <v>756</v>
      </c>
      <c r="B290" s="64" t="s">
        <v>289</v>
      </c>
      <c r="C290" s="6" t="s">
        <v>0</v>
      </c>
      <c r="D290" s="48">
        <v>36</v>
      </c>
      <c r="E290" s="32"/>
      <c r="F290" s="6"/>
    </row>
    <row r="291" spans="1:6" ht="21.75" customHeight="1" x14ac:dyDescent="0.25">
      <c r="A291" s="17">
        <f t="shared" si="15"/>
        <v>757</v>
      </c>
      <c r="B291" s="64" t="s">
        <v>290</v>
      </c>
      <c r="C291" s="6" t="s">
        <v>0</v>
      </c>
      <c r="D291" s="48">
        <v>65</v>
      </c>
      <c r="E291" s="32"/>
      <c r="F291" s="6"/>
    </row>
    <row r="292" spans="1:6" ht="21.75" customHeight="1" x14ac:dyDescent="0.25">
      <c r="A292" s="8"/>
      <c r="B292" s="5" t="s">
        <v>75</v>
      </c>
      <c r="C292" s="115"/>
      <c r="D292" s="116"/>
      <c r="E292" s="116"/>
      <c r="F292" s="117"/>
    </row>
    <row r="293" spans="1:6" ht="21.75" customHeight="1" x14ac:dyDescent="0.25">
      <c r="A293" s="8">
        <f>+A291+1</f>
        <v>758</v>
      </c>
      <c r="B293" s="9" t="s">
        <v>76</v>
      </c>
      <c r="C293" s="6" t="s">
        <v>0</v>
      </c>
      <c r="D293" s="48">
        <v>44</v>
      </c>
      <c r="E293" s="32"/>
      <c r="F293" s="6"/>
    </row>
    <row r="294" spans="1:6" ht="21.75" customHeight="1" x14ac:dyDescent="0.25">
      <c r="A294" s="8">
        <f t="shared" ref="A294:A295" si="16">A293+1</f>
        <v>759</v>
      </c>
      <c r="B294" s="9" t="s">
        <v>77</v>
      </c>
      <c r="C294" s="6" t="s">
        <v>0</v>
      </c>
      <c r="D294" s="48">
        <v>18</v>
      </c>
      <c r="E294" s="32"/>
      <c r="F294" s="6"/>
    </row>
    <row r="295" spans="1:6" ht="21.75" customHeight="1" thickBot="1" x14ac:dyDescent="0.3">
      <c r="A295" s="8">
        <f t="shared" si="16"/>
        <v>760</v>
      </c>
      <c r="B295" s="9" t="s">
        <v>119</v>
      </c>
      <c r="C295" s="6" t="s">
        <v>0</v>
      </c>
      <c r="D295" s="48">
        <v>3</v>
      </c>
      <c r="E295" s="32"/>
      <c r="F295" s="6"/>
    </row>
    <row r="296" spans="1:6" ht="21.75" customHeight="1" thickBot="1" x14ac:dyDescent="0.3">
      <c r="A296" s="19" t="s">
        <v>51</v>
      </c>
      <c r="B296" s="25"/>
      <c r="C296" s="10"/>
      <c r="D296" s="46"/>
      <c r="E296" s="36"/>
      <c r="F296" s="40"/>
    </row>
    <row r="297" spans="1:6" ht="21.75" customHeight="1" x14ac:dyDescent="0.25">
      <c r="A297" s="11"/>
      <c r="B297" s="12" t="s">
        <v>204</v>
      </c>
      <c r="C297" s="13"/>
      <c r="D297" s="47"/>
      <c r="E297" s="37"/>
      <c r="F297" s="41"/>
    </row>
    <row r="298" spans="1:6" ht="21.75" customHeight="1" x14ac:dyDescent="0.25">
      <c r="A298" s="8"/>
      <c r="B298" s="5" t="s">
        <v>205</v>
      </c>
      <c r="C298" s="118"/>
      <c r="D298" s="119"/>
      <c r="E298" s="119"/>
      <c r="F298" s="120"/>
    </row>
    <row r="299" spans="1:6" ht="21.75" customHeight="1" x14ac:dyDescent="0.25">
      <c r="A299" s="8">
        <v>801</v>
      </c>
      <c r="B299" s="9" t="s">
        <v>120</v>
      </c>
      <c r="C299" s="6" t="s">
        <v>0</v>
      </c>
      <c r="D299" s="48">
        <v>3</v>
      </c>
      <c r="E299" s="32"/>
      <c r="F299" s="6"/>
    </row>
    <row r="300" spans="1:6" ht="21.75" customHeight="1" x14ac:dyDescent="0.25">
      <c r="A300" s="8">
        <f>A299+1</f>
        <v>802</v>
      </c>
      <c r="B300" s="9" t="s">
        <v>78</v>
      </c>
      <c r="C300" s="6" t="s">
        <v>0</v>
      </c>
      <c r="D300" s="48">
        <v>3</v>
      </c>
      <c r="E300" s="32"/>
      <c r="F300" s="6"/>
    </row>
    <row r="301" spans="1:6" ht="21.75" customHeight="1" x14ac:dyDescent="0.25">
      <c r="A301" s="8">
        <f t="shared" ref="A301:A308" si="17">A300+1</f>
        <v>803</v>
      </c>
      <c r="B301" s="9" t="s">
        <v>259</v>
      </c>
      <c r="C301" s="6" t="s">
        <v>4</v>
      </c>
      <c r="D301" s="48">
        <v>2200</v>
      </c>
      <c r="E301" s="32"/>
      <c r="F301" s="6"/>
    </row>
    <row r="302" spans="1:6" ht="21.75" customHeight="1" x14ac:dyDescent="0.25">
      <c r="A302" s="8">
        <f t="shared" si="17"/>
        <v>804</v>
      </c>
      <c r="B302" s="9" t="s">
        <v>79</v>
      </c>
      <c r="C302" s="6" t="s">
        <v>0</v>
      </c>
      <c r="D302" s="48">
        <v>3</v>
      </c>
      <c r="E302" s="32"/>
      <c r="F302" s="6"/>
    </row>
    <row r="303" spans="1:6" ht="21.75" customHeight="1" x14ac:dyDescent="0.25">
      <c r="A303" s="8">
        <f t="shared" si="17"/>
        <v>805</v>
      </c>
      <c r="B303" s="9" t="s">
        <v>80</v>
      </c>
      <c r="C303" s="6" t="s">
        <v>0</v>
      </c>
      <c r="D303" s="48">
        <v>2</v>
      </c>
      <c r="E303" s="32"/>
      <c r="F303" s="6"/>
    </row>
    <row r="304" spans="1:6" ht="21.75" customHeight="1" x14ac:dyDescent="0.25">
      <c r="A304" s="8">
        <f t="shared" si="17"/>
        <v>806</v>
      </c>
      <c r="B304" s="9" t="s">
        <v>206</v>
      </c>
      <c r="C304" s="6" t="s">
        <v>0</v>
      </c>
      <c r="D304" s="48">
        <v>1</v>
      </c>
      <c r="E304" s="32"/>
      <c r="F304" s="6"/>
    </row>
    <row r="305" spans="1:6" ht="21.75" customHeight="1" x14ac:dyDescent="0.25">
      <c r="A305" s="8">
        <f t="shared" si="17"/>
        <v>807</v>
      </c>
      <c r="B305" s="9" t="s">
        <v>81</v>
      </c>
      <c r="C305" s="6" t="s">
        <v>0</v>
      </c>
      <c r="D305" s="48">
        <v>86</v>
      </c>
      <c r="E305" s="32"/>
      <c r="F305" s="6"/>
    </row>
    <row r="306" spans="1:6" ht="21.75" customHeight="1" x14ac:dyDescent="0.25">
      <c r="A306" s="8">
        <f t="shared" si="17"/>
        <v>808</v>
      </c>
      <c r="B306" s="9" t="s">
        <v>82</v>
      </c>
      <c r="C306" s="6" t="s">
        <v>0</v>
      </c>
      <c r="D306" s="48">
        <v>86</v>
      </c>
      <c r="E306" s="32"/>
      <c r="F306" s="6"/>
    </row>
    <row r="307" spans="1:6" ht="21.75" customHeight="1" x14ac:dyDescent="0.25">
      <c r="A307" s="8">
        <f t="shared" si="17"/>
        <v>809</v>
      </c>
      <c r="B307" s="9" t="s">
        <v>83</v>
      </c>
      <c r="C307" s="6" t="s">
        <v>0</v>
      </c>
      <c r="D307" s="48">
        <v>42</v>
      </c>
      <c r="E307" s="32"/>
      <c r="F307" s="6"/>
    </row>
    <row r="308" spans="1:6" ht="21.75" customHeight="1" x14ac:dyDescent="0.25">
      <c r="A308" s="8">
        <f t="shared" si="17"/>
        <v>810</v>
      </c>
      <c r="B308" s="9" t="s">
        <v>84</v>
      </c>
      <c r="C308" s="6" t="s">
        <v>0</v>
      </c>
      <c r="D308" s="48">
        <v>3</v>
      </c>
      <c r="E308" s="32"/>
      <c r="F308" s="6"/>
    </row>
    <row r="309" spans="1:6" ht="21.75" customHeight="1" x14ac:dyDescent="0.25">
      <c r="A309" s="8"/>
      <c r="B309" s="5" t="s">
        <v>374</v>
      </c>
      <c r="C309" s="115"/>
      <c r="D309" s="116"/>
      <c r="E309" s="116"/>
      <c r="F309" s="117"/>
    </row>
    <row r="310" spans="1:6" ht="21.75" customHeight="1" x14ac:dyDescent="0.25">
      <c r="A310" s="65"/>
      <c r="B310" s="5" t="s">
        <v>207</v>
      </c>
      <c r="C310" s="67"/>
      <c r="D310" s="68"/>
      <c r="E310" s="72"/>
      <c r="F310" s="73"/>
    </row>
    <row r="311" spans="1:6" ht="21.75" customHeight="1" x14ac:dyDescent="0.25">
      <c r="A311" s="8">
        <f>+A308+1</f>
        <v>811</v>
      </c>
      <c r="B311" s="9" t="s">
        <v>208</v>
      </c>
      <c r="C311" s="6" t="s">
        <v>4</v>
      </c>
      <c r="D311" s="48">
        <v>800</v>
      </c>
      <c r="E311" s="32"/>
      <c r="F311" s="6"/>
    </row>
    <row r="312" spans="1:6" ht="21.75" customHeight="1" x14ac:dyDescent="0.25">
      <c r="A312" s="8">
        <f>A311+1</f>
        <v>812</v>
      </c>
      <c r="B312" s="9" t="s">
        <v>375</v>
      </c>
      <c r="C312" s="6" t="s">
        <v>4</v>
      </c>
      <c r="D312" s="48">
        <v>200</v>
      </c>
      <c r="E312" s="32"/>
      <c r="F312" s="6"/>
    </row>
    <row r="313" spans="1:6" ht="21.75" customHeight="1" x14ac:dyDescent="0.25">
      <c r="A313" s="8"/>
      <c r="B313" s="5" t="s">
        <v>209</v>
      </c>
      <c r="C313" s="115"/>
      <c r="D313" s="116"/>
      <c r="E313" s="116"/>
      <c r="F313" s="117"/>
    </row>
    <row r="314" spans="1:6" ht="21.75" customHeight="1" x14ac:dyDescent="0.25">
      <c r="A314" s="8">
        <f>+A312+1</f>
        <v>813</v>
      </c>
      <c r="B314" s="9" t="s">
        <v>210</v>
      </c>
      <c r="C314" s="6" t="s">
        <v>13</v>
      </c>
      <c r="D314" s="48">
        <v>1</v>
      </c>
      <c r="E314" s="32"/>
      <c r="F314" s="6"/>
    </row>
    <row r="315" spans="1:6" ht="21.75" customHeight="1" x14ac:dyDescent="0.25">
      <c r="A315" s="65"/>
      <c r="B315" s="66" t="s">
        <v>211</v>
      </c>
      <c r="C315" s="67"/>
      <c r="D315" s="68"/>
      <c r="E315" s="72"/>
      <c r="F315" s="74"/>
    </row>
    <row r="316" spans="1:6" ht="21.75" customHeight="1" x14ac:dyDescent="0.25">
      <c r="A316" s="8">
        <f>+A314+1</f>
        <v>814</v>
      </c>
      <c r="B316" s="9" t="s">
        <v>212</v>
      </c>
      <c r="C316" s="6" t="s">
        <v>0</v>
      </c>
      <c r="D316" s="48">
        <v>18</v>
      </c>
      <c r="E316" s="32"/>
      <c r="F316" s="6"/>
    </row>
    <row r="317" spans="1:6" ht="21.75" customHeight="1" x14ac:dyDescent="0.25">
      <c r="A317" s="8">
        <f>+A316+1</f>
        <v>815</v>
      </c>
      <c r="B317" s="9" t="s">
        <v>366</v>
      </c>
      <c r="C317" s="6" t="s">
        <v>0</v>
      </c>
      <c r="D317" s="48">
        <v>5</v>
      </c>
      <c r="E317" s="32"/>
      <c r="F317" s="6"/>
    </row>
    <row r="318" spans="1:6" ht="21.75" customHeight="1" x14ac:dyDescent="0.25">
      <c r="A318" s="8">
        <f t="shared" ref="A318:A319" si="18">+A317+1</f>
        <v>816</v>
      </c>
      <c r="B318" s="9" t="s">
        <v>213</v>
      </c>
      <c r="C318" s="6" t="s">
        <v>0</v>
      </c>
      <c r="D318" s="48">
        <v>3</v>
      </c>
      <c r="E318" s="32"/>
      <c r="F318" s="6"/>
    </row>
    <row r="319" spans="1:6" ht="21.75" customHeight="1" x14ac:dyDescent="0.25">
      <c r="A319" s="8">
        <f t="shared" si="18"/>
        <v>817</v>
      </c>
      <c r="B319" s="9" t="s">
        <v>214</v>
      </c>
      <c r="C319" s="6" t="s">
        <v>0</v>
      </c>
      <c r="D319" s="48">
        <v>22</v>
      </c>
      <c r="E319" s="32"/>
      <c r="F319" s="6"/>
    </row>
    <row r="320" spans="1:6" ht="21.75" customHeight="1" thickBot="1" x14ac:dyDescent="0.3">
      <c r="A320" s="8">
        <f>+A319+1</f>
        <v>818</v>
      </c>
      <c r="B320" s="9" t="s">
        <v>215</v>
      </c>
      <c r="C320" s="6" t="s">
        <v>13</v>
      </c>
      <c r="D320" s="48">
        <v>1</v>
      </c>
      <c r="E320" s="32"/>
      <c r="F320" s="6"/>
    </row>
    <row r="321" spans="1:6" ht="21.75" customHeight="1" thickBot="1" x14ac:dyDescent="0.3">
      <c r="A321" s="19" t="s">
        <v>216</v>
      </c>
      <c r="B321" s="19"/>
      <c r="C321" s="19"/>
      <c r="D321" s="49"/>
      <c r="E321" s="19"/>
      <c r="F321" s="40">
        <f>SUM(F299:F320)</f>
        <v>0</v>
      </c>
    </row>
    <row r="322" spans="1:6" ht="21.75" customHeight="1" x14ac:dyDescent="0.25">
      <c r="A322" s="11"/>
      <c r="B322" s="12" t="s">
        <v>147</v>
      </c>
      <c r="C322" s="13"/>
      <c r="D322" s="47"/>
      <c r="E322" s="37"/>
      <c r="F322" s="41"/>
    </row>
    <row r="323" spans="1:6" ht="21.75" customHeight="1" x14ac:dyDescent="0.25">
      <c r="A323" s="8">
        <v>901</v>
      </c>
      <c r="B323" s="9" t="s">
        <v>318</v>
      </c>
      <c r="C323" s="6" t="s">
        <v>301</v>
      </c>
      <c r="D323" s="48">
        <v>1100</v>
      </c>
      <c r="E323" s="32"/>
      <c r="F323" s="6">
        <f>+D323*E323</f>
        <v>0</v>
      </c>
    </row>
    <row r="324" spans="1:6" ht="30" customHeight="1" thickBot="1" x14ac:dyDescent="0.3">
      <c r="A324" s="8">
        <f>A323+1</f>
        <v>902</v>
      </c>
      <c r="B324" s="9" t="s">
        <v>373</v>
      </c>
      <c r="C324" s="6" t="s">
        <v>11</v>
      </c>
      <c r="D324" s="48">
        <v>200</v>
      </c>
      <c r="E324" s="32"/>
      <c r="F324" s="6"/>
    </row>
    <row r="325" spans="1:6" ht="21.75" customHeight="1" thickBot="1" x14ac:dyDescent="0.3">
      <c r="A325" s="19" t="s">
        <v>148</v>
      </c>
      <c r="B325" s="84"/>
      <c r="C325" s="19"/>
      <c r="D325" s="49"/>
      <c r="E325" s="19"/>
      <c r="F325" s="40">
        <f>SUM(F323:F324)</f>
        <v>0</v>
      </c>
    </row>
    <row r="326" spans="1:6" ht="21.75" customHeight="1" x14ac:dyDescent="0.25">
      <c r="A326" s="11"/>
      <c r="B326" s="12" t="s">
        <v>146</v>
      </c>
      <c r="C326" s="13"/>
      <c r="D326" s="47"/>
      <c r="E326" s="37"/>
      <c r="F326" s="41"/>
    </row>
    <row r="327" spans="1:6" ht="21.75" customHeight="1" x14ac:dyDescent="0.25">
      <c r="A327" s="8">
        <v>1001</v>
      </c>
      <c r="B327" s="9" t="s">
        <v>320</v>
      </c>
      <c r="C327" s="6" t="s">
        <v>10</v>
      </c>
      <c r="D327" s="48">
        <v>12000</v>
      </c>
      <c r="E327" s="32"/>
      <c r="F327" s="6"/>
    </row>
    <row r="328" spans="1:6" ht="21.75" customHeight="1" x14ac:dyDescent="0.25">
      <c r="A328" s="8">
        <f>+A327+1</f>
        <v>1002</v>
      </c>
      <c r="B328" s="9" t="s">
        <v>321</v>
      </c>
      <c r="C328" s="6" t="s">
        <v>10</v>
      </c>
      <c r="D328" s="48">
        <v>1000</v>
      </c>
      <c r="E328" s="32"/>
      <c r="F328" s="6"/>
    </row>
    <row r="329" spans="1:6" ht="21.75" customHeight="1" x14ac:dyDescent="0.25">
      <c r="A329" s="8">
        <f>+A328+1</f>
        <v>1003</v>
      </c>
      <c r="B329" s="9" t="s">
        <v>322</v>
      </c>
      <c r="C329" s="6" t="s">
        <v>10</v>
      </c>
      <c r="D329" s="48">
        <v>480</v>
      </c>
      <c r="E329" s="32"/>
      <c r="F329" s="6"/>
    </row>
    <row r="330" spans="1:6" ht="21.75" customHeight="1" thickBot="1" x14ac:dyDescent="0.3">
      <c r="A330" s="8">
        <f>+A329+1</f>
        <v>1004</v>
      </c>
      <c r="B330" s="9" t="s">
        <v>323</v>
      </c>
      <c r="C330" s="6" t="s">
        <v>10</v>
      </c>
      <c r="D330" s="48">
        <v>150</v>
      </c>
      <c r="E330" s="32"/>
      <c r="F330" s="6"/>
    </row>
    <row r="331" spans="1:6" ht="21.75" customHeight="1" thickBot="1" x14ac:dyDescent="0.3">
      <c r="A331" s="19" t="s">
        <v>25</v>
      </c>
      <c r="B331" s="19"/>
      <c r="C331" s="19"/>
      <c r="D331" s="49"/>
      <c r="E331" s="19"/>
      <c r="F331" s="40">
        <f>SUM(F327:F330)</f>
        <v>0</v>
      </c>
    </row>
    <row r="332" spans="1:6" ht="21.75" customHeight="1" x14ac:dyDescent="0.25">
      <c r="A332" s="11"/>
      <c r="B332" s="12" t="s">
        <v>149</v>
      </c>
      <c r="C332" s="13"/>
      <c r="D332" s="47"/>
      <c r="E332" s="37"/>
      <c r="F332" s="41"/>
    </row>
    <row r="333" spans="1:6" ht="21.75" customHeight="1" x14ac:dyDescent="0.25">
      <c r="A333" s="8">
        <v>1101</v>
      </c>
      <c r="B333" s="9" t="s">
        <v>150</v>
      </c>
      <c r="C333" s="6" t="s">
        <v>145</v>
      </c>
      <c r="D333" s="48">
        <v>1</v>
      </c>
      <c r="E333" s="32"/>
      <c r="F333" s="6"/>
    </row>
    <row r="334" spans="1:6" ht="21.75" customHeight="1" x14ac:dyDescent="0.25">
      <c r="A334" s="8">
        <v>1102</v>
      </c>
      <c r="B334" s="9" t="s">
        <v>360</v>
      </c>
      <c r="C334" s="6" t="s">
        <v>145</v>
      </c>
      <c r="D334" s="48">
        <v>6</v>
      </c>
      <c r="E334" s="32"/>
      <c r="F334" s="6"/>
    </row>
    <row r="335" spans="1:6" ht="21.75" customHeight="1" x14ac:dyDescent="0.25">
      <c r="A335" s="8">
        <v>1103</v>
      </c>
      <c r="B335" s="9" t="s">
        <v>316</v>
      </c>
      <c r="C335" s="6" t="s">
        <v>0</v>
      </c>
      <c r="D335" s="48">
        <v>32</v>
      </c>
      <c r="E335" s="32"/>
      <c r="F335" s="6"/>
    </row>
    <row r="336" spans="1:6" ht="21.75" customHeight="1" thickBot="1" x14ac:dyDescent="0.3">
      <c r="A336" s="8">
        <v>1104</v>
      </c>
      <c r="B336" s="9" t="s">
        <v>354</v>
      </c>
      <c r="C336" s="6" t="s">
        <v>0</v>
      </c>
      <c r="D336" s="48">
        <v>1</v>
      </c>
      <c r="E336" s="32"/>
      <c r="F336" s="6"/>
    </row>
    <row r="337" spans="1:6" ht="21.75" customHeight="1" thickBot="1" x14ac:dyDescent="0.3">
      <c r="A337" s="19" t="s">
        <v>151</v>
      </c>
      <c r="B337" s="19"/>
      <c r="C337" s="19"/>
      <c r="D337" s="49"/>
      <c r="E337" s="19"/>
      <c r="F337" s="40">
        <f>SUM(F333:F336)</f>
        <v>0</v>
      </c>
    </row>
    <row r="338" spans="1:6" ht="21.75" customHeight="1" x14ac:dyDescent="0.25">
      <c r="A338" s="11"/>
      <c r="B338" s="12" t="s">
        <v>330</v>
      </c>
      <c r="C338" s="13"/>
      <c r="D338" s="47"/>
      <c r="E338" s="37"/>
      <c r="F338" s="41"/>
    </row>
    <row r="339" spans="1:6" ht="21.75" customHeight="1" x14ac:dyDescent="0.25">
      <c r="A339" s="24"/>
      <c r="B339" s="5" t="s">
        <v>161</v>
      </c>
      <c r="C339" s="14"/>
      <c r="D339" s="44"/>
      <c r="E339" s="59"/>
      <c r="F339" s="60"/>
    </row>
    <row r="340" spans="1:6" ht="21.75" customHeight="1" x14ac:dyDescent="0.25">
      <c r="A340" s="8"/>
      <c r="B340" s="5" t="s">
        <v>162</v>
      </c>
      <c r="C340" s="61"/>
      <c r="D340" s="44"/>
      <c r="E340" s="59"/>
      <c r="F340" s="60"/>
    </row>
    <row r="341" spans="1:6" ht="21.75" customHeight="1" x14ac:dyDescent="0.25">
      <c r="A341" s="8">
        <f>1200+1</f>
        <v>1201</v>
      </c>
      <c r="B341" s="9" t="s">
        <v>269</v>
      </c>
      <c r="C341" s="6" t="s">
        <v>10</v>
      </c>
      <c r="D341" s="48">
        <v>1265</v>
      </c>
      <c r="E341" s="32"/>
      <c r="F341" s="6"/>
    </row>
    <row r="342" spans="1:6" ht="21.75" customHeight="1" x14ac:dyDescent="0.25">
      <c r="A342" s="8">
        <f>A341+1</f>
        <v>1202</v>
      </c>
      <c r="B342" s="9" t="s">
        <v>163</v>
      </c>
      <c r="C342" s="6"/>
      <c r="D342" s="48"/>
      <c r="E342" s="32"/>
      <c r="F342" s="6"/>
    </row>
    <row r="343" spans="1:6" ht="21.75" customHeight="1" x14ac:dyDescent="0.25">
      <c r="A343" s="17"/>
      <c r="B343" s="64" t="s">
        <v>167</v>
      </c>
      <c r="C343" s="6" t="s">
        <v>4</v>
      </c>
      <c r="D343" s="48">
        <v>10</v>
      </c>
      <c r="E343" s="32"/>
      <c r="F343" s="6"/>
    </row>
    <row r="344" spans="1:6" ht="21.75" customHeight="1" x14ac:dyDescent="0.25">
      <c r="A344" s="17"/>
      <c r="B344" s="64" t="s">
        <v>164</v>
      </c>
      <c r="C344" s="6" t="s">
        <v>4</v>
      </c>
      <c r="D344" s="48">
        <v>480</v>
      </c>
      <c r="E344" s="32"/>
      <c r="F344" s="6"/>
    </row>
    <row r="345" spans="1:6" ht="21.75" customHeight="1" x14ac:dyDescent="0.25">
      <c r="A345" s="17"/>
      <c r="B345" s="22" t="s">
        <v>165</v>
      </c>
      <c r="C345" s="6"/>
      <c r="D345" s="48"/>
      <c r="E345" s="70"/>
      <c r="F345" s="6"/>
    </row>
    <row r="346" spans="1:6" ht="21.75" customHeight="1" x14ac:dyDescent="0.25">
      <c r="A346" s="8">
        <f>A342+1</f>
        <v>1203</v>
      </c>
      <c r="B346" s="9" t="s">
        <v>355</v>
      </c>
      <c r="C346" s="6" t="s">
        <v>10</v>
      </c>
      <c r="D346" s="48">
        <v>1265</v>
      </c>
      <c r="E346" s="32"/>
      <c r="F346" s="6"/>
    </row>
    <row r="347" spans="1:6" ht="21.75" customHeight="1" x14ac:dyDescent="0.25">
      <c r="A347" s="8">
        <f>A346+1</f>
        <v>1204</v>
      </c>
      <c r="B347" s="9" t="s">
        <v>166</v>
      </c>
      <c r="C347" s="6" t="s">
        <v>10</v>
      </c>
      <c r="D347" s="48">
        <v>1265</v>
      </c>
      <c r="E347" s="32"/>
      <c r="F347" s="6"/>
    </row>
    <row r="348" spans="1:6" ht="21.75" customHeight="1" x14ac:dyDescent="0.25">
      <c r="A348" s="8">
        <f>+A347+1</f>
        <v>1205</v>
      </c>
      <c r="B348" s="9" t="s">
        <v>324</v>
      </c>
      <c r="C348" s="6" t="s">
        <v>301</v>
      </c>
      <c r="D348" s="48">
        <v>900</v>
      </c>
      <c r="E348" s="32"/>
      <c r="F348" s="6"/>
    </row>
    <row r="349" spans="1:6" ht="21.75" customHeight="1" x14ac:dyDescent="0.25">
      <c r="A349" s="17"/>
      <c r="B349" s="83" t="s">
        <v>319</v>
      </c>
      <c r="C349" s="78"/>
      <c r="D349" s="78"/>
      <c r="E349" s="78"/>
      <c r="F349" s="6"/>
    </row>
    <row r="350" spans="1:6" ht="21.75" customHeight="1" x14ac:dyDescent="0.25">
      <c r="A350" s="8">
        <f>A348+1</f>
        <v>1206</v>
      </c>
      <c r="B350" s="9" t="s">
        <v>325</v>
      </c>
      <c r="C350" s="6" t="s">
        <v>0</v>
      </c>
      <c r="D350" s="48">
        <v>12</v>
      </c>
      <c r="E350" s="32"/>
      <c r="F350" s="6"/>
    </row>
    <row r="351" spans="1:6" ht="21.75" customHeight="1" x14ac:dyDescent="0.25">
      <c r="A351" s="17"/>
      <c r="B351" s="22" t="s">
        <v>58</v>
      </c>
      <c r="C351" s="6"/>
      <c r="D351" s="48"/>
      <c r="E351" s="32"/>
      <c r="F351" s="6"/>
    </row>
    <row r="352" spans="1:6" ht="21.75" customHeight="1" thickBot="1" x14ac:dyDescent="0.3">
      <c r="A352" s="8">
        <f>A350+1</f>
        <v>1207</v>
      </c>
      <c r="B352" s="9" t="s">
        <v>159</v>
      </c>
      <c r="C352" s="6" t="s">
        <v>4</v>
      </c>
      <c r="D352" s="48">
        <v>100</v>
      </c>
      <c r="E352" s="32"/>
      <c r="F352" s="6"/>
    </row>
    <row r="353" spans="1:6" ht="21.75" customHeight="1" thickBot="1" x14ac:dyDescent="0.3">
      <c r="A353" s="19" t="s">
        <v>24</v>
      </c>
      <c r="B353" s="19"/>
      <c r="C353" s="19"/>
      <c r="D353" s="49"/>
      <c r="E353" s="19"/>
      <c r="F353" s="40">
        <f>SUM(F341:F352)</f>
        <v>0</v>
      </c>
    </row>
    <row r="354" spans="1:6" ht="21.75" customHeight="1" x14ac:dyDescent="0.25">
      <c r="A354" s="11"/>
      <c r="B354" s="12" t="s">
        <v>328</v>
      </c>
      <c r="C354" s="13"/>
      <c r="D354" s="47"/>
      <c r="E354" s="37"/>
      <c r="F354" s="13"/>
    </row>
    <row r="355" spans="1:6" ht="21.75" customHeight="1" x14ac:dyDescent="0.25">
      <c r="A355" s="24">
        <v>1301</v>
      </c>
      <c r="B355" s="9" t="s">
        <v>359</v>
      </c>
      <c r="C355" s="6" t="s">
        <v>10</v>
      </c>
      <c r="D355" s="44">
        <v>1000</v>
      </c>
      <c r="E355" s="59"/>
      <c r="F355" s="6"/>
    </row>
    <row r="356" spans="1:6" ht="21.75" customHeight="1" x14ac:dyDescent="0.25">
      <c r="A356" s="24">
        <v>1302</v>
      </c>
      <c r="B356" s="9" t="s">
        <v>358</v>
      </c>
      <c r="C356" s="6" t="s">
        <v>10</v>
      </c>
      <c r="D356" s="44">
        <v>600</v>
      </c>
      <c r="E356" s="32"/>
      <c r="F356" s="6"/>
    </row>
    <row r="357" spans="1:6" ht="21.75" customHeight="1" x14ac:dyDescent="0.25">
      <c r="A357" s="24">
        <v>1303</v>
      </c>
      <c r="B357" s="9" t="s">
        <v>357</v>
      </c>
      <c r="C357" s="6" t="s">
        <v>10</v>
      </c>
      <c r="D357" s="44">
        <v>600</v>
      </c>
      <c r="E357" s="32"/>
      <c r="F357" s="6"/>
    </row>
    <row r="358" spans="1:6" ht="21.75" customHeight="1" thickBot="1" x14ac:dyDescent="0.3">
      <c r="A358" s="24">
        <v>1304</v>
      </c>
      <c r="B358" s="9" t="s">
        <v>356</v>
      </c>
      <c r="C358" s="6" t="s">
        <v>0</v>
      </c>
      <c r="D358" s="48">
        <v>20</v>
      </c>
      <c r="E358" s="32"/>
      <c r="F358" s="6"/>
    </row>
    <row r="359" spans="1:6" ht="21.75" customHeight="1" thickBot="1" x14ac:dyDescent="0.3">
      <c r="A359" s="19" t="s">
        <v>329</v>
      </c>
      <c r="B359" s="19"/>
      <c r="C359" s="19"/>
      <c r="D359" s="19"/>
      <c r="E359" s="19"/>
      <c r="F359" s="40">
        <f>SUM(F355:F358)</f>
        <v>0</v>
      </c>
    </row>
    <row r="360" spans="1:6" ht="21.75" customHeight="1" x14ac:dyDescent="0.25">
      <c r="A360" s="104"/>
      <c r="B360" s="104"/>
      <c r="C360" s="104"/>
      <c r="D360" s="104"/>
      <c r="E360" s="104"/>
      <c r="F360" s="26"/>
    </row>
    <row r="361" spans="1:6" ht="21.75" customHeight="1" thickBot="1" x14ac:dyDescent="0.3">
      <c r="A361" s="113" t="s">
        <v>53</v>
      </c>
      <c r="B361" s="113"/>
      <c r="C361" s="113"/>
      <c r="D361" s="113"/>
      <c r="E361" s="113"/>
      <c r="F361" s="113"/>
    </row>
    <row r="362" spans="1:6" ht="21.75" customHeight="1" thickBot="1" x14ac:dyDescent="0.3">
      <c r="A362" s="23">
        <v>100</v>
      </c>
      <c r="B362" s="114" t="s">
        <v>17</v>
      </c>
      <c r="C362" s="114"/>
      <c r="D362" s="114"/>
      <c r="E362" s="114"/>
      <c r="F362" s="39">
        <f>+F82</f>
        <v>0</v>
      </c>
    </row>
    <row r="363" spans="1:6" ht="21.75" customHeight="1" thickBot="1" x14ac:dyDescent="0.3">
      <c r="A363" s="23">
        <v>200</v>
      </c>
      <c r="B363" s="114" t="s">
        <v>20</v>
      </c>
      <c r="C363" s="114"/>
      <c r="D363" s="114"/>
      <c r="E363" s="114"/>
      <c r="F363" s="39">
        <f>+F96</f>
        <v>0</v>
      </c>
    </row>
    <row r="364" spans="1:6" ht="21.75" customHeight="1" thickBot="1" x14ac:dyDescent="0.3">
      <c r="A364" s="23">
        <v>300</v>
      </c>
      <c r="B364" s="114" t="s">
        <v>23</v>
      </c>
      <c r="C364" s="114"/>
      <c r="D364" s="114"/>
      <c r="E364" s="114"/>
      <c r="F364" s="39">
        <f>+F109</f>
        <v>0</v>
      </c>
    </row>
    <row r="365" spans="1:6" ht="21.75" customHeight="1" thickBot="1" x14ac:dyDescent="0.3">
      <c r="A365" s="23">
        <v>400</v>
      </c>
      <c r="B365" s="114" t="s">
        <v>22</v>
      </c>
      <c r="C365" s="114"/>
      <c r="D365" s="114"/>
      <c r="E365" s="114"/>
      <c r="F365" s="39">
        <f>+F125</f>
        <v>0</v>
      </c>
    </row>
    <row r="366" spans="1:6" ht="21.75" customHeight="1" thickBot="1" x14ac:dyDescent="0.3">
      <c r="A366" s="23">
        <v>500</v>
      </c>
      <c r="B366" s="114" t="s">
        <v>130</v>
      </c>
      <c r="C366" s="114"/>
      <c r="D366" s="114"/>
      <c r="E366" s="114"/>
      <c r="F366" s="39">
        <f>+F129</f>
        <v>0</v>
      </c>
    </row>
    <row r="367" spans="1:6" ht="21.75" customHeight="1" thickBot="1" x14ac:dyDescent="0.3">
      <c r="A367" s="23">
        <v>600</v>
      </c>
      <c r="B367" s="130" t="s">
        <v>35</v>
      </c>
      <c r="C367" s="130"/>
      <c r="D367" s="130"/>
      <c r="E367" s="130"/>
      <c r="F367" s="39">
        <f>+F208</f>
        <v>0</v>
      </c>
    </row>
    <row r="368" spans="1:6" ht="21.75" customHeight="1" thickBot="1" x14ac:dyDescent="0.3">
      <c r="A368" s="23">
        <v>700</v>
      </c>
      <c r="B368" s="130" t="s">
        <v>34</v>
      </c>
      <c r="C368" s="130"/>
      <c r="D368" s="130"/>
      <c r="E368" s="130"/>
      <c r="F368" s="39">
        <f>F296</f>
        <v>0</v>
      </c>
    </row>
    <row r="369" spans="1:8" ht="21.75" customHeight="1" thickBot="1" x14ac:dyDescent="0.3">
      <c r="A369" s="23">
        <v>800</v>
      </c>
      <c r="B369" s="130" t="s">
        <v>33</v>
      </c>
      <c r="C369" s="130"/>
      <c r="D369" s="130"/>
      <c r="E369" s="130"/>
      <c r="F369" s="39">
        <f>F321</f>
        <v>0</v>
      </c>
    </row>
    <row r="370" spans="1:8" ht="21.75" customHeight="1" thickBot="1" x14ac:dyDescent="0.3">
      <c r="A370" s="23">
        <v>900</v>
      </c>
      <c r="B370" s="114" t="s">
        <v>169</v>
      </c>
      <c r="C370" s="114"/>
      <c r="D370" s="114"/>
      <c r="E370" s="114"/>
      <c r="F370" s="39">
        <f>+F325</f>
        <v>0</v>
      </c>
    </row>
    <row r="371" spans="1:8" ht="21.75" customHeight="1" thickBot="1" x14ac:dyDescent="0.3">
      <c r="A371" s="23">
        <v>1000</v>
      </c>
      <c r="B371" s="114" t="s">
        <v>25</v>
      </c>
      <c r="C371" s="114"/>
      <c r="D371" s="114"/>
      <c r="E371" s="114"/>
      <c r="F371" s="39">
        <f>+F331</f>
        <v>0</v>
      </c>
    </row>
    <row r="372" spans="1:8" ht="21.75" customHeight="1" thickBot="1" x14ac:dyDescent="0.3">
      <c r="A372" s="23">
        <v>1100</v>
      </c>
      <c r="B372" s="114" t="s">
        <v>168</v>
      </c>
      <c r="C372" s="114"/>
      <c r="D372" s="114"/>
      <c r="E372" s="114"/>
      <c r="F372" s="39">
        <f>+F337</f>
        <v>0</v>
      </c>
    </row>
    <row r="373" spans="1:8" ht="21.75" customHeight="1" thickBot="1" x14ac:dyDescent="0.3">
      <c r="A373" s="23">
        <v>1200</v>
      </c>
      <c r="B373" s="114" t="s">
        <v>24</v>
      </c>
      <c r="C373" s="114"/>
      <c r="D373" s="114"/>
      <c r="E373" s="114"/>
      <c r="F373" s="39">
        <f>+F353</f>
        <v>0</v>
      </c>
    </row>
    <row r="374" spans="1:8" ht="21.75" customHeight="1" thickBot="1" x14ac:dyDescent="0.3">
      <c r="A374" s="23">
        <v>1300</v>
      </c>
      <c r="B374" s="114" t="s">
        <v>329</v>
      </c>
      <c r="C374" s="114"/>
      <c r="D374" s="114"/>
      <c r="E374" s="114"/>
      <c r="F374" s="39">
        <f>F359</f>
        <v>0</v>
      </c>
    </row>
    <row r="375" spans="1:8" ht="21.75" customHeight="1" thickBot="1" x14ac:dyDescent="0.3">
      <c r="A375" s="127" t="s">
        <v>39</v>
      </c>
      <c r="B375" s="128"/>
      <c r="C375" s="128"/>
      <c r="D375" s="128"/>
      <c r="E375" s="129"/>
      <c r="F375" s="39">
        <f>SUM(F362:F374)</f>
        <v>0</v>
      </c>
      <c r="G375" s="106">
        <v>13192080</v>
      </c>
      <c r="H375" s="107">
        <f>G375-F375</f>
        <v>13192080</v>
      </c>
    </row>
    <row r="376" spans="1:8" ht="21.75" customHeight="1" thickBot="1" x14ac:dyDescent="0.3">
      <c r="A376" s="127" t="s">
        <v>40</v>
      </c>
      <c r="B376" s="128"/>
      <c r="C376" s="128"/>
      <c r="D376" s="128"/>
      <c r="E376" s="129"/>
      <c r="F376" s="39">
        <f>F377-F375</f>
        <v>0</v>
      </c>
      <c r="H376" s="107">
        <f t="shared" ref="H376:H377" si="19">G376-F376</f>
        <v>0</v>
      </c>
    </row>
    <row r="377" spans="1:8" ht="21.75" customHeight="1" thickBot="1" x14ac:dyDescent="0.3">
      <c r="A377" s="127" t="s">
        <v>41</v>
      </c>
      <c r="B377" s="128"/>
      <c r="C377" s="128"/>
      <c r="D377" s="128"/>
      <c r="E377" s="129"/>
      <c r="F377" s="39">
        <f>F375*1.2</f>
        <v>0</v>
      </c>
      <c r="G377" s="105">
        <v>15819292.800000001</v>
      </c>
      <c r="H377" s="107">
        <f t="shared" si="19"/>
        <v>15819292.800000001</v>
      </c>
    </row>
    <row r="378" spans="1:8" ht="21.75" customHeight="1" x14ac:dyDescent="0.25">
      <c r="G378" s="108">
        <f>G375*1.2</f>
        <v>15830496</v>
      </c>
    </row>
    <row r="379" spans="1:8" ht="21.75" customHeight="1" x14ac:dyDescent="0.25">
      <c r="G379" s="108">
        <f>G377-G378</f>
        <v>-11203.199999999255</v>
      </c>
    </row>
  </sheetData>
  <mergeCells count="44">
    <mergeCell ref="A376:E376"/>
    <mergeCell ref="A377:E377"/>
    <mergeCell ref="B370:E370"/>
    <mergeCell ref="B371:E371"/>
    <mergeCell ref="B372:E372"/>
    <mergeCell ref="B373:E373"/>
    <mergeCell ref="B374:E374"/>
    <mergeCell ref="A375:E375"/>
    <mergeCell ref="B369:E369"/>
    <mergeCell ref="C298:F298"/>
    <mergeCell ref="C309:F309"/>
    <mergeCell ref="C313:F313"/>
    <mergeCell ref="A361:F361"/>
    <mergeCell ref="B362:E362"/>
    <mergeCell ref="B363:E363"/>
    <mergeCell ref="B364:E364"/>
    <mergeCell ref="B365:E365"/>
    <mergeCell ref="B366:E366"/>
    <mergeCell ref="B367:E367"/>
    <mergeCell ref="B368:E368"/>
    <mergeCell ref="C292:F292"/>
    <mergeCell ref="A129:E129"/>
    <mergeCell ref="A208:B208"/>
    <mergeCell ref="C210:F210"/>
    <mergeCell ref="C212:F212"/>
    <mergeCell ref="C217:F217"/>
    <mergeCell ref="C221:F221"/>
    <mergeCell ref="C226:F226"/>
    <mergeCell ref="C237:F237"/>
    <mergeCell ref="C255:F255"/>
    <mergeCell ref="C265:F265"/>
    <mergeCell ref="C284:F284"/>
    <mergeCell ref="A125:B125"/>
    <mergeCell ref="A1:F1"/>
    <mergeCell ref="A2:F2"/>
    <mergeCell ref="A3:F3"/>
    <mergeCell ref="A4:F4"/>
    <mergeCell ref="A5:F5"/>
    <mergeCell ref="A6:F6"/>
    <mergeCell ref="A7:F7"/>
    <mergeCell ref="A9:F9"/>
    <mergeCell ref="A82:B82"/>
    <mergeCell ref="A96:B96"/>
    <mergeCell ref="A109:B109"/>
  </mergeCells>
  <conditionalFormatting sqref="C340">
    <cfRule type="cellIs" dxfId="7" priority="8" stopIfTrue="1" operator="equal">
      <formula>0</formula>
    </cfRule>
  </conditionalFormatting>
  <conditionalFormatting sqref="A217">
    <cfRule type="cellIs" dxfId="6" priority="7" stopIfTrue="1" operator="equal">
      <formula>0</formula>
    </cfRule>
  </conditionalFormatting>
  <conditionalFormatting sqref="A274 C274:F274">
    <cfRule type="cellIs" dxfId="5" priority="6" stopIfTrue="1" operator="equal">
      <formula>0</formula>
    </cfRule>
  </conditionalFormatting>
  <conditionalFormatting sqref="A310">
    <cfRule type="cellIs" dxfId="4" priority="5" stopIfTrue="1" operator="equal">
      <formula>0</formula>
    </cfRule>
  </conditionalFormatting>
  <conditionalFormatting sqref="A315:B315">
    <cfRule type="cellIs" dxfId="3" priority="4" stopIfTrue="1" operator="equal">
      <formula>0</formula>
    </cfRule>
  </conditionalFormatting>
  <conditionalFormatting sqref="C310 C315">
    <cfRule type="cellIs" dxfId="2" priority="3" stopIfTrue="1" operator="equal">
      <formula>0</formula>
    </cfRule>
  </conditionalFormatting>
  <conditionalFormatting sqref="E310">
    <cfRule type="cellIs" dxfId="1" priority="2" stopIfTrue="1" operator="equal">
      <formula>0</formula>
    </cfRule>
  </conditionalFormatting>
  <conditionalFormatting sqref="E315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  <legacyDrawing r:id="rId3"/>
  <oleObjects>
    <mc:AlternateContent xmlns:mc="http://schemas.openxmlformats.org/markup-compatibility/2006">
      <mc:Choice Requires="x14">
        <oleObject progId="MSPhotoEd.3" shapeId="2052" r:id="rId4">
          <objectPr defaultSize="0" autoPict="0" r:id="rId5">
            <anchor moveWithCells="1" sizeWithCells="1">
              <from>
                <xdr:col>1</xdr:col>
                <xdr:colOff>4486275</xdr:colOff>
                <xdr:row>0</xdr:row>
                <xdr:rowOff>28575</xdr:rowOff>
              </from>
              <to>
                <xdr:col>2</xdr:col>
                <xdr:colOff>152400</xdr:colOff>
                <xdr:row>1</xdr:row>
                <xdr:rowOff>257175</xdr:rowOff>
              </to>
            </anchor>
          </objectPr>
        </oleObject>
      </mc:Choice>
      <mc:Fallback>
        <oleObject progId="MSPhotoEd.3" shapeId="2052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BP</vt:lpstr>
      <vt:lpstr>Feuil1</vt:lpstr>
      <vt:lpstr>BP!_Toc341453764</vt:lpstr>
      <vt:lpstr>BP!_Toc341453765</vt:lpstr>
      <vt:lpstr>BP!Zone_d_impression</vt:lpstr>
      <vt:lpstr>Feuil1!Zone_d_impression</vt:lpstr>
    </vt:vector>
  </TitlesOfParts>
  <Company>Unicornis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Unicornis</dc:creator>
  <cp:lastModifiedBy>ASMAA HSAINI</cp:lastModifiedBy>
  <cp:lastPrinted>2022-12-02T13:59:57Z</cp:lastPrinted>
  <dcterms:created xsi:type="dcterms:W3CDTF">2011-01-05T14:38:48Z</dcterms:created>
  <dcterms:modified xsi:type="dcterms:W3CDTF">2022-12-05T12:55:23Z</dcterms:modified>
</cp:coreProperties>
</file>