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630"/>
  </bookViews>
  <sheets>
    <sheet name="BP " sheetId="7" r:id="rId1"/>
  </sheets>
  <definedNames>
    <definedName name="_xlnm.Print_Area" localSheetId="0">'BP '!$A$1:$F$612</definedName>
  </definedNames>
  <calcPr calcId="152511"/>
</workbook>
</file>

<file path=xl/calcChain.xml><?xml version="1.0" encoding="utf-8"?>
<calcChain xmlns="http://schemas.openxmlformats.org/spreadsheetml/2006/main">
  <c r="B607" i="7" l="1"/>
  <c r="B605" i="7"/>
  <c r="B603" i="7"/>
  <c r="A592" i="7"/>
  <c r="B608" i="7" s="1"/>
  <c r="A504" i="7"/>
  <c r="A492" i="7"/>
  <c r="B606" i="7" s="1"/>
  <c r="A473" i="7"/>
  <c r="A379" i="7"/>
  <c r="B604" i="7" s="1"/>
  <c r="D378" i="7"/>
  <c r="A361" i="7"/>
  <c r="D257" i="7"/>
  <c r="A209" i="7"/>
  <c r="B602" i="7" s="1"/>
  <c r="A166" i="7"/>
  <c r="B601" i="7" s="1"/>
  <c r="A158" i="7"/>
  <c r="B600" i="7" s="1"/>
  <c r="A133" i="7"/>
  <c r="B599" i="7" s="1"/>
  <c r="A121" i="7"/>
  <c r="B598" i="7" s="1"/>
  <c r="A107" i="7"/>
  <c r="B597" i="7" s="1"/>
  <c r="A24" i="7"/>
  <c r="B596" i="7" s="1"/>
  <c r="A18" i="7"/>
  <c r="A20" i="7" s="1"/>
  <c r="A22" i="7" s="1"/>
  <c r="A27" i="7" s="1"/>
  <c r="A29" i="7" s="1"/>
  <c r="A31" i="7" s="1"/>
  <c r="A33" i="7" s="1"/>
  <c r="A35" i="7" s="1"/>
  <c r="A37" i="7" s="1"/>
  <c r="A39" i="7" s="1"/>
  <c r="A42" i="7" s="1"/>
  <c r="A44" i="7" s="1"/>
  <c r="A46" i="7" s="1"/>
  <c r="A49" i="7" s="1"/>
  <c r="A51" i="7" s="1"/>
  <c r="A54" i="7" s="1"/>
  <c r="A56" i="7" s="1"/>
  <c r="A59" i="7" s="1"/>
  <c r="A62" i="7" s="1"/>
  <c r="A64" i="7" s="1"/>
  <c r="A66" i="7" s="1"/>
  <c r="A69" i="7" s="1"/>
  <c r="A71" i="7" s="1"/>
  <c r="A73" i="7" s="1"/>
  <c r="A75" i="7" s="1"/>
  <c r="A78" i="7" s="1"/>
  <c r="A80" i="7" s="1"/>
  <c r="A83" i="7" s="1"/>
  <c r="A85" i="7" s="1"/>
  <c r="A87" i="7" s="1"/>
  <c r="A89" i="7" s="1"/>
  <c r="A91" i="7" s="1"/>
  <c r="A93" i="7" s="1"/>
  <c r="A95" i="7" s="1"/>
  <c r="A97" i="7" s="1"/>
  <c r="A99" i="7" s="1"/>
  <c r="A101" i="7" s="1"/>
  <c r="A103" i="7" s="1"/>
  <c r="A105" i="7" s="1"/>
  <c r="A109" i="7" s="1"/>
  <c r="A111" i="7" s="1"/>
  <c r="A113" i="7" s="1"/>
  <c r="A115" i="7" s="1"/>
  <c r="A117" i="7" s="1"/>
  <c r="A119" i="7" s="1"/>
  <c r="A123" i="7" s="1"/>
  <c r="A125" i="7" s="1"/>
  <c r="A127" i="7" s="1"/>
  <c r="A129" i="7" s="1"/>
  <c r="A131" i="7" s="1"/>
  <c r="A136" i="7" s="1"/>
  <c r="A138" i="7" s="1"/>
  <c r="A140" i="7" s="1"/>
  <c r="A142" i="7" s="1"/>
  <c r="A144" i="7" s="1"/>
  <c r="A146" i="7" s="1"/>
  <c r="A148" i="7" s="1"/>
  <c r="A150" i="7" s="1"/>
  <c r="A152" i="7" s="1"/>
  <c r="A154" i="7" s="1"/>
  <c r="A156" i="7" s="1"/>
  <c r="A160" i="7" s="1"/>
  <c r="A162" i="7" s="1"/>
  <c r="A164" i="7" s="1"/>
  <c r="A169" i="7" s="1"/>
  <c r="A171" i="7" s="1"/>
  <c r="A173" i="7" s="1"/>
  <c r="A175" i="7" s="1"/>
  <c r="A177" i="7" s="1"/>
  <c r="A180" i="7" s="1"/>
  <c r="A182" i="7" s="1"/>
  <c r="A184" i="7" s="1"/>
  <c r="A186" i="7" s="1"/>
  <c r="A189" i="7" s="1"/>
  <c r="A191" i="7" s="1"/>
  <c r="A193" i="7" s="1"/>
  <c r="A195" i="7" s="1"/>
  <c r="A197" i="7" s="1"/>
  <c r="A199" i="7" s="1"/>
  <c r="A201" i="7" s="1"/>
  <c r="A203" i="7" s="1"/>
  <c r="A205" i="7" s="1"/>
  <c r="A207" i="7" s="1"/>
  <c r="A211" i="7" s="1"/>
  <c r="A213" i="7" s="1"/>
  <c r="A216" i="7" s="1"/>
  <c r="A218" i="7" s="1"/>
  <c r="A220" i="7" s="1"/>
  <c r="A223" i="7" s="1"/>
  <c r="A225" i="7" s="1"/>
  <c r="A227" i="7" s="1"/>
  <c r="A229" i="7" s="1"/>
  <c r="A231" i="7" s="1"/>
  <c r="A233" i="7" s="1"/>
  <c r="A235" i="7" s="1"/>
  <c r="A237" i="7" s="1"/>
  <c r="A239" i="7" s="1"/>
  <c r="A241" i="7" s="1"/>
  <c r="A243" i="7" s="1"/>
  <c r="A245" i="7" s="1"/>
  <c r="A247" i="7" s="1"/>
  <c r="A249" i="7" s="1"/>
  <c r="A251" i="7" s="1"/>
  <c r="A253" i="7" s="1"/>
  <c r="A256" i="7" s="1"/>
  <c r="A258" i="7" s="1"/>
  <c r="A260" i="7" s="1"/>
  <c r="A262" i="7" s="1"/>
  <c r="A264" i="7" s="1"/>
  <c r="A266" i="7" s="1"/>
  <c r="A268" i="7" s="1"/>
  <c r="A270" i="7" s="1"/>
  <c r="A272" i="7" s="1"/>
  <c r="A274" i="7" s="1"/>
  <c r="A277" i="7" s="1"/>
  <c r="A279" i="7" s="1"/>
  <c r="A281" i="7" s="1"/>
  <c r="A284" i="7" s="1"/>
  <c r="A286" i="7" s="1"/>
  <c r="A288" i="7" s="1"/>
  <c r="A290" i="7" s="1"/>
  <c r="A292" i="7" s="1"/>
  <c r="A294" i="7" s="1"/>
  <c r="A296" i="7" s="1"/>
  <c r="A298" i="7" s="1"/>
  <c r="A300" i="7" s="1"/>
  <c r="A303" i="7" s="1"/>
  <c r="A305" i="7" s="1"/>
  <c r="A307" i="7" s="1"/>
  <c r="A309" i="7" s="1"/>
  <c r="A311" i="7" s="1"/>
  <c r="A313" i="7" s="1"/>
  <c r="A315" i="7" s="1"/>
  <c r="A317" i="7" s="1"/>
  <c r="A319" i="7" s="1"/>
  <c r="A321" i="7" s="1"/>
  <c r="A323" i="7" s="1"/>
  <c r="A325" i="7" s="1"/>
  <c r="A327" i="7" s="1"/>
  <c r="A329" i="7" s="1"/>
  <c r="A331" i="7" s="1"/>
  <c r="A334" i="7" s="1"/>
  <c r="A336" i="7" s="1"/>
  <c r="A338" i="7" s="1"/>
  <c r="A340" i="7" s="1"/>
  <c r="A342" i="7" s="1"/>
  <c r="A344" i="7" s="1"/>
  <c r="A346" i="7" s="1"/>
  <c r="A348" i="7" s="1"/>
  <c r="A350" i="7" s="1"/>
  <c r="A352" i="7" s="1"/>
  <c r="A355" i="7" s="1"/>
  <c r="A357" i="7" s="1"/>
  <c r="A359" i="7" s="1"/>
  <c r="A363" i="7" s="1"/>
  <c r="A365" i="7" s="1"/>
  <c r="A367" i="7" s="1"/>
  <c r="A369" i="7" s="1"/>
  <c r="A371" i="7" s="1"/>
  <c r="A373" i="7" s="1"/>
  <c r="A375" i="7" s="1"/>
  <c r="A377" i="7" s="1"/>
  <c r="A382" i="7" s="1"/>
  <c r="A384" i="7" s="1"/>
  <c r="A386" i="7" s="1"/>
  <c r="A388" i="7" s="1"/>
  <c r="A391" i="7" s="1"/>
  <c r="A393" i="7" s="1"/>
  <c r="A396" i="7" s="1"/>
  <c r="A398" i="7" s="1"/>
  <c r="A400" i="7" s="1"/>
  <c r="A403" i="7" s="1"/>
  <c r="A405" i="7" s="1"/>
  <c r="A407" i="7" s="1"/>
  <c r="A409" i="7" s="1"/>
  <c r="A412" i="7" s="1"/>
  <c r="A414" i="7" s="1"/>
  <c r="A416" i="7" s="1"/>
  <c r="A418" i="7" s="1"/>
  <c r="A420" i="7" s="1"/>
  <c r="A422" i="7" s="1"/>
  <c r="A425" i="7" s="1"/>
  <c r="A427" i="7" s="1"/>
  <c r="A429" i="7" s="1"/>
  <c r="A431" i="7" s="1"/>
  <c r="A433" i="7" s="1"/>
  <c r="A435" i="7" s="1"/>
  <c r="A437" i="7" s="1"/>
  <c r="A439" i="7" s="1"/>
  <c r="A441" i="7" s="1"/>
  <c r="A444" i="7" s="1"/>
  <c r="A447" i="7" s="1"/>
  <c r="A449" i="7" s="1"/>
  <c r="A451" i="7" s="1"/>
  <c r="A454" i="7" s="1"/>
  <c r="A456" i="7" s="1"/>
  <c r="A458" i="7" s="1"/>
  <c r="A460" i="7" s="1"/>
  <c r="A462" i="7" s="1"/>
  <c r="A465" i="7" s="1"/>
  <c r="A467" i="7" s="1"/>
  <c r="A469" i="7" s="1"/>
  <c r="A471" i="7" s="1"/>
  <c r="A476" i="7" s="1"/>
  <c r="A479" i="7" s="1"/>
  <c r="A481" i="7" s="1"/>
  <c r="A484" i="7" s="1"/>
  <c r="A486" i="7" s="1"/>
  <c r="A488" i="7" s="1"/>
  <c r="A490" i="7" s="1"/>
  <c r="A494" i="7" s="1"/>
  <c r="A496" i="7" s="1"/>
  <c r="A498" i="7" s="1"/>
  <c r="A500" i="7" s="1"/>
  <c r="A502" i="7" s="1"/>
  <c r="A507" i="7" s="1"/>
  <c r="A509" i="7" s="1"/>
  <c r="A511" i="7" s="1"/>
  <c r="A514" i="7" s="1"/>
  <c r="A516" i="7" s="1"/>
  <c r="A520" i="7" s="1"/>
  <c r="A522" i="7" s="1"/>
  <c r="A524" i="7" s="1"/>
  <c r="A526" i="7" s="1"/>
  <c r="A528" i="7" s="1"/>
  <c r="A530" i="7" s="1"/>
  <c r="A532" i="7" s="1"/>
  <c r="A534" i="7" s="1"/>
  <c r="A536" i="7" s="1"/>
  <c r="A539" i="7" s="1"/>
  <c r="A542" i="7" s="1"/>
  <c r="A549" i="7" s="1"/>
  <c r="A554" i="7" s="1"/>
  <c r="A556" i="7" s="1"/>
  <c r="A558" i="7" s="1"/>
  <c r="A561" i="7" s="1"/>
  <c r="A563" i="7" s="1"/>
  <c r="A565" i="7" s="1"/>
  <c r="A568" i="7" s="1"/>
  <c r="A571" i="7" s="1"/>
  <c r="A573" i="7" s="1"/>
  <c r="A575" i="7" s="1"/>
  <c r="A577" i="7" s="1"/>
  <c r="A580" i="7" s="1"/>
  <c r="A583" i="7" s="1"/>
  <c r="A585" i="7" s="1"/>
  <c r="A588" i="7" s="1"/>
  <c r="A590" i="7" s="1"/>
  <c r="A16" i="7"/>
</calcChain>
</file>

<file path=xl/sharedStrings.xml><?xml version="1.0" encoding="utf-8"?>
<sst xmlns="http://schemas.openxmlformats.org/spreadsheetml/2006/main" count="842" uniqueCount="364">
  <si>
    <t>BORDEREAUX DES PRIX - DETAIL ESTIMATIF</t>
  </si>
  <si>
    <t>Prix n°</t>
  </si>
  <si>
    <t>Désignations des ouvrages</t>
  </si>
  <si>
    <t>U</t>
  </si>
  <si>
    <t>P.U (H.TVA) en Dhs</t>
  </si>
  <si>
    <t>P.T (H.TVA) en Dhs</t>
  </si>
  <si>
    <t>M2</t>
  </si>
  <si>
    <t>ML</t>
  </si>
  <si>
    <t>l'unité : …………………………...…....…………….…………………………………..</t>
  </si>
  <si>
    <t>Circuit équipotentiel</t>
  </si>
  <si>
    <t>CABLES ELECTRIQUES DE DISTRIBUTION BT</t>
  </si>
  <si>
    <t>CHEMINS DE CABLES</t>
  </si>
  <si>
    <t>Chemin de cables  100x60 mm</t>
  </si>
  <si>
    <t>Foyer lumineux simple allumage</t>
  </si>
  <si>
    <t>Foyer lumineux double allumage</t>
  </si>
  <si>
    <t xml:space="preserve">Foyer lumineux simple va et vient </t>
  </si>
  <si>
    <t>Foyer lumineux supplémentaire</t>
  </si>
  <si>
    <t>Attentes en cable 3x4 mm²</t>
  </si>
  <si>
    <t>Attentes en cable 3x2.5 mm²</t>
  </si>
  <si>
    <t>LUSTRERIE</t>
  </si>
  <si>
    <t>ECLAIRAGE DE SECURITE</t>
  </si>
  <si>
    <t>Bloc autonome d'ambiance 360 lumens</t>
  </si>
  <si>
    <t>RESEAU EXTERIEUR</t>
  </si>
  <si>
    <t xml:space="preserve">Cable multipaire de 14 paires </t>
  </si>
  <si>
    <t>Panneau de brassage 24 ports CAT 6A</t>
  </si>
  <si>
    <t>Prise informatique RJ45</t>
  </si>
  <si>
    <t>PPR  Ø25</t>
  </si>
  <si>
    <t>PPR  Ø32</t>
  </si>
  <si>
    <t>PER  Ø16/13</t>
  </si>
  <si>
    <t>PER  Ø20/16</t>
  </si>
  <si>
    <t>COLLECTEUR DE DISTRIBUTION ET COFFRET</t>
  </si>
  <si>
    <t>Coffret en plastique</t>
  </si>
  <si>
    <t>DESCENTE D'EVACUATION EN TUBE ( PVC)</t>
  </si>
  <si>
    <t>PVC  Ø75</t>
  </si>
  <si>
    <t>PVC  Ø125</t>
  </si>
  <si>
    <t>PVC  Ø160</t>
  </si>
  <si>
    <t>APPAREILS SANITAIRES</t>
  </si>
  <si>
    <t>Distributeur de savon liquide</t>
  </si>
  <si>
    <t xml:space="preserve">Sèche main </t>
  </si>
  <si>
    <t>Siphon de sol</t>
  </si>
  <si>
    <t xml:space="preserve">Crapaudine </t>
  </si>
  <si>
    <t>PROTECTION INCENDIE</t>
  </si>
  <si>
    <t>EXTINCTEUR</t>
  </si>
  <si>
    <t xml:space="preserve">Extincteur à eau pulverise de 6l </t>
  </si>
  <si>
    <t>Extincteur à poudre polyvalente de 6 kg</t>
  </si>
  <si>
    <t>Extincteur CO2 de 6 kg</t>
  </si>
  <si>
    <t>TUBE ACIER GALVANISE</t>
  </si>
  <si>
    <t>RECAPITULATION  </t>
  </si>
  <si>
    <t xml:space="preserve">TOTAL H.T </t>
  </si>
  <si>
    <t>TVA 20%</t>
  </si>
  <si>
    <t xml:space="preserve">TOTAL T.T.C </t>
  </si>
  <si>
    <t>l'unité : …………………………...…....…………….………………..…………..</t>
  </si>
  <si>
    <t>ACCESSOIRES SANITAIRE</t>
  </si>
  <si>
    <t>Poste robinet incendie arme (RIA) DN25</t>
  </si>
  <si>
    <t>T.A.G  DN  40</t>
  </si>
  <si>
    <t>Antibelier</t>
  </si>
  <si>
    <t>U1000  RO2V – 5 x 25 mm²</t>
  </si>
  <si>
    <t>U1000  RO2V – 5 x 16 mm²</t>
  </si>
  <si>
    <t>U1000  RO2V – 5 x 10 mm²</t>
  </si>
  <si>
    <t xml:space="preserve">U1000  RO2V – 5 x 6 mm² </t>
  </si>
  <si>
    <t>Construction de regard de tirage 60x60x60</t>
  </si>
  <si>
    <t>ENS</t>
  </si>
  <si>
    <t xml:space="preserve">Foyer interrupteur poussoir lumineux </t>
  </si>
  <si>
    <t>le mètre linéaire : ………………………..…………………………………………………</t>
  </si>
  <si>
    <t xml:space="preserve">Trop plein de terasse </t>
  </si>
  <si>
    <t>le mètre linéaire : ………………………..……………………………………………</t>
  </si>
  <si>
    <t>DIVERS</t>
  </si>
  <si>
    <t>le mètre linéaire : ………………………..………………………………………………</t>
  </si>
  <si>
    <t xml:space="preserve">a  </t>
  </si>
  <si>
    <t>Reglette lavabo LED</t>
  </si>
  <si>
    <t>A/ LOT : DEMOLITIONS ET DEPOSES</t>
  </si>
  <si>
    <t>l'ensemble : ………………………..…………………………………………</t>
  </si>
  <si>
    <t>le mètre carée : ………………………..…………………………………..</t>
  </si>
  <si>
    <t>l'unité : ………………………..…………………………………..…………</t>
  </si>
  <si>
    <t>TERRASSEMENTS</t>
  </si>
  <si>
    <t>Fouilles en rigoles en tranchées ou en trous dans tous terrains y/c rocher</t>
  </si>
  <si>
    <t>M3</t>
  </si>
  <si>
    <t>Béton de propreté</t>
  </si>
  <si>
    <t>Gros béton</t>
  </si>
  <si>
    <t>Arase étanche</t>
  </si>
  <si>
    <t>DALLAGE ET FORME</t>
  </si>
  <si>
    <t>BETON ARME EN FONDATION</t>
  </si>
  <si>
    <t>KG</t>
  </si>
  <si>
    <t>ASSAINISSEMENT</t>
  </si>
  <si>
    <t>Regard pour évacuation  y/c terrassement  :</t>
  </si>
  <si>
    <t>Regards non visitable de 0,50x0,50 m y/c tompon en béton armée</t>
  </si>
  <si>
    <t>BETON ARME EN ELEVATION</t>
  </si>
  <si>
    <t>Béton pour béton armé en élévation</t>
  </si>
  <si>
    <t>Armature (Fe E500) pour béton armé en élévation</t>
  </si>
  <si>
    <t xml:space="preserve">Appuis de fenêtre en béton armé y compris aciers </t>
  </si>
  <si>
    <t>a</t>
  </si>
  <si>
    <t>MACONNERIE ET CLOISONNEMENTS</t>
  </si>
  <si>
    <t>Cloison en agglos de 10cm</t>
  </si>
  <si>
    <t>ENDUITS</t>
  </si>
  <si>
    <t>Enduit extérieur au mortier de ciment</t>
  </si>
  <si>
    <t>Dallette en béton armé y/c acier</t>
  </si>
  <si>
    <t xml:space="preserve">Traitement des fissures sur mur par enduit grillagé </t>
  </si>
  <si>
    <t>Réfection des élements de structures en béton armé</t>
  </si>
  <si>
    <t>Traitement de joint de dilatation verticale et horizontale</t>
  </si>
  <si>
    <t>Renformis pour placard et estrade</t>
  </si>
  <si>
    <t xml:space="preserve">B/ LOT : GROS ŒUVRES </t>
  </si>
  <si>
    <t>le mètre cube : ………………………..…………………………………..</t>
  </si>
  <si>
    <t>le kilogramme : ………………………..…………………………………..</t>
  </si>
  <si>
    <t>le mètre linéaire : ………………………..…………………………………..</t>
  </si>
  <si>
    <t>l'ensemble : ………………………..…………………………………..</t>
  </si>
  <si>
    <t>le mètre carré : ………………………..…………………………………..</t>
  </si>
  <si>
    <t>Chemin de câbles  300x60 mm</t>
  </si>
  <si>
    <t>Gaine double paroi anneles ø 160-200 mm</t>
  </si>
  <si>
    <t>Panneau de brassage 16 ports CAT 6A</t>
  </si>
  <si>
    <t>PVC  Ø110</t>
  </si>
  <si>
    <t>T.A.G  DN  50</t>
  </si>
  <si>
    <t xml:space="preserve">Gaine flexible nue en aluminium </t>
  </si>
  <si>
    <t xml:space="preserve">Bouche d'extraction réglable </t>
  </si>
  <si>
    <t>GAINE RIGIDE SPIRALE</t>
  </si>
  <si>
    <t>Gaine rigide spiralée  Ø 100</t>
  </si>
  <si>
    <t>Gaine rigide spiralée  Ø 125</t>
  </si>
  <si>
    <t>Ventilateur de gaine VMC</t>
  </si>
  <si>
    <t>Exutoire de désenfumage 1m²</t>
  </si>
  <si>
    <t xml:space="preserve">C/ LOT : ETANCHEITE </t>
  </si>
  <si>
    <t>Armoire sous-repartiteur informatique 12U</t>
  </si>
  <si>
    <t>Armoire repartiteur informatique 24U</t>
  </si>
  <si>
    <t>Quantité  CPS</t>
  </si>
  <si>
    <t>Enduit intérieur au mortier de ciment sur murs et plafond y/c baguette d'angle</t>
  </si>
  <si>
    <t>Béton pour béton armé en fondation</t>
  </si>
  <si>
    <t>Le metre carré ……………………………………………………………….</t>
  </si>
  <si>
    <t>Armature (Fe E500) pour béton armé en fondation</t>
  </si>
  <si>
    <t>b</t>
  </si>
  <si>
    <t>c</t>
  </si>
  <si>
    <t>Démolition et reprise des nez d’acrotères dégradés et reprise en B.A</t>
  </si>
  <si>
    <t xml:space="preserve">Démolition et reprise des dallettes couvre-joints </t>
  </si>
  <si>
    <t xml:space="preserve">Etanchéité bicouche autoprotegée </t>
  </si>
  <si>
    <t>Isolation thermique y/c écran pare-vapeur</t>
  </si>
  <si>
    <t xml:space="preserve">Etanchéité légère </t>
  </si>
  <si>
    <t>Etanchéité des jardins</t>
  </si>
  <si>
    <t xml:space="preserve">Cloison en agglos de 15 cm </t>
  </si>
  <si>
    <t xml:space="preserve">Cloison en agglos de 20cm </t>
  </si>
  <si>
    <t xml:space="preserve">D/ LOT : CHARPENTE METALLIQUE </t>
  </si>
  <si>
    <t>Couverture en bac acier 0,75 mm prélaquée</t>
  </si>
  <si>
    <t>Ossature en profilés métallique S275 galvanisés</t>
  </si>
  <si>
    <t>Kilogramme: ………………………..…………………………..…………</t>
  </si>
  <si>
    <t xml:space="preserve">REVETEMENT DE SOL ET MURS </t>
  </si>
  <si>
    <t>Le métre Carré ………………………………………………………………………………….</t>
  </si>
  <si>
    <t>Le métre Linéaire  ………………………………………………………………………………….</t>
  </si>
  <si>
    <t>Le métre linéaire  ………………………………………………………………………………….</t>
  </si>
  <si>
    <t xml:space="preserve">ENS </t>
  </si>
  <si>
    <t>L'ensemble   ………………………………………………………………………………….</t>
  </si>
  <si>
    <t>E/ LOT : REVETEMENTS SOLS - MURS</t>
  </si>
  <si>
    <t>G/ LOT : MENUISERIE BOIS - METALLIQUE - ALUMINUIM</t>
  </si>
  <si>
    <t>H/ LOT : ELECTRICITE COURANT FORT</t>
  </si>
  <si>
    <t>Dallage en béton reflue</t>
  </si>
  <si>
    <t xml:space="preserve">Bardage en tole acier galvanise </t>
  </si>
  <si>
    <t>Reparation et nettoyage des cheneaux</t>
  </si>
  <si>
    <t xml:space="preserve">Faux-plafonds en staff lisse hydrofuge y/c joints creux </t>
  </si>
  <si>
    <t xml:space="preserve">Faux plafond en staff lisse y compris joint creux de toutes dimensions </t>
  </si>
  <si>
    <t xml:space="preserve">Porte métallique grillagee </t>
  </si>
  <si>
    <t xml:space="preserve">Porte en aluminium ouvrable a la francaise </t>
  </si>
  <si>
    <t xml:space="preserve">Revetement murs en gravillon lave  </t>
  </si>
  <si>
    <t xml:space="preserve">Revetement murs en carreaux de faience </t>
  </si>
  <si>
    <t xml:space="preserve">Marches et contre marche en granito poli </t>
  </si>
  <si>
    <t xml:space="preserve">Plinthe en granito poli </t>
  </si>
  <si>
    <t xml:space="preserve">Revetement de sol en granito poli </t>
  </si>
  <si>
    <t>Revetement de sol en compacto antiderapant</t>
  </si>
  <si>
    <t xml:space="preserve">Revetements de sols en carreaux de gres cerame  type compacto </t>
  </si>
  <si>
    <t>Peinture vinylique sur murs et plafonds</t>
  </si>
  <si>
    <t xml:space="preserve">Peinture vinylique sur murs exterieurs  </t>
  </si>
  <si>
    <t xml:space="preserve">Peinture sur menuiseries metallique </t>
  </si>
  <si>
    <t xml:space="preserve">Murs de cloture type facade principale </t>
  </si>
  <si>
    <t>Démolition et creation d'acrotere y/c larmier</t>
  </si>
  <si>
    <t>Couvre joint de 50 ou 90 mm pour murs et plafonds</t>
  </si>
  <si>
    <t>Couvre joint de 50 ou 90 mm pour sols</t>
  </si>
  <si>
    <t>Chêneaux &amp; faîtières</t>
  </si>
  <si>
    <t>Décapage dans tous terrains de 25cm d'épaisseur y/c évacuation à la décharge publique</t>
  </si>
  <si>
    <t xml:space="preserve">I- MENUISEIRIE BOIS </t>
  </si>
  <si>
    <t>II- MEMUISERIE METALLIQUE</t>
  </si>
  <si>
    <t>L'ensembe   ………………………………………………………………………………….</t>
  </si>
  <si>
    <t>l'ensemble : …………………………...…....…………….………………..…………..</t>
  </si>
  <si>
    <t>TABLEAU GENERAL BASSE TENSION</t>
  </si>
  <si>
    <t>TABLEAUX ELECTRIQUES DIVISIONNAIRES</t>
  </si>
  <si>
    <t>U1000 RVFV – 1 x 120 mm²</t>
  </si>
  <si>
    <t>U1000 RVFV – 1 x 95 mm²</t>
  </si>
  <si>
    <t>U1000 RVFV – 1 x 70 mm²</t>
  </si>
  <si>
    <t>U1000 RO2V – 5 x 50 mm²</t>
  </si>
  <si>
    <t>U1000 RO2V – 5 x 35 mm²</t>
  </si>
  <si>
    <t>Chemin de câbles  200x60 mm</t>
  </si>
  <si>
    <t>DISTRIBUTION ECLAIRAGE</t>
  </si>
  <si>
    <t xml:space="preserve">Foyer lumineaux par détecteur de présence  </t>
  </si>
  <si>
    <t>Foyer lumineux simple allumage étanche</t>
  </si>
  <si>
    <t>Foyer lumineux double allumage étanche</t>
  </si>
  <si>
    <t>DISTRIBUTION PRISES DE COURANT ET ALIMENTATIONS</t>
  </si>
  <si>
    <t>Foyer prise de courant normal 2x16A  - 2P+T</t>
  </si>
  <si>
    <t>Foyer prise de courant ondule 2x16A  - 2P+T</t>
  </si>
  <si>
    <t xml:space="preserve">Foyer prise de courant 2x16A  - 2P+T étanche </t>
  </si>
  <si>
    <t>Foyer prise de courant forcée - 2P+T étanche</t>
  </si>
  <si>
    <t>Foyer prise de courant forcée - 3P+T étanche</t>
  </si>
  <si>
    <t>Foyer prise de courant normale 2P+T 16A supplémentaire</t>
  </si>
  <si>
    <t>Foyer prise de courant ondule 2P+T 16A supplémentaire</t>
  </si>
  <si>
    <t>Attentes en cable pour la centrale de détection incendie</t>
  </si>
  <si>
    <t>Luminaire carree 600x600 encastrer ou apparent LED</t>
  </si>
  <si>
    <t>Luminaire pannel 18W LED étanche</t>
  </si>
  <si>
    <t>Luminaire plafonnier LED</t>
  </si>
  <si>
    <t>Luminaire plafonnier étanche LED</t>
  </si>
  <si>
    <t>Applique LED</t>
  </si>
  <si>
    <t>Applique LED étanche</t>
  </si>
  <si>
    <t xml:space="preserve">Luminaire rectangulaire LED </t>
  </si>
  <si>
    <t>Bloc autonome de securite 70 lumens</t>
  </si>
  <si>
    <t>Télécomande de mise en repos</t>
  </si>
  <si>
    <t xml:space="preserve">Cable multipaire de 28 paires </t>
  </si>
  <si>
    <t>Cable de distribution 4 paires CAT 6A F/FTP</t>
  </si>
  <si>
    <t>DISTRIBUTION EN TUBE PPR PN20</t>
  </si>
  <si>
    <t>PPR  Ø40</t>
  </si>
  <si>
    <t>Vannes d'arret en PPR PN20 tous diametres</t>
  </si>
  <si>
    <t>DISTRIBUTION EN TUBE PER PN10</t>
  </si>
  <si>
    <t>Collecteur de distribution en bronze de 2 à 3 départs</t>
  </si>
  <si>
    <t xml:space="preserve">WC à l'anglaise </t>
  </si>
  <si>
    <t>Lavabo sur colonne</t>
  </si>
  <si>
    <t>Vasque à encastrer</t>
  </si>
  <si>
    <t xml:space="preserve">Siege de WC à l'anglaise pour P.M.R </t>
  </si>
  <si>
    <t>Lave main pour P.M.R</t>
  </si>
  <si>
    <t>Evier de cuisine à deux bacs en inox</t>
  </si>
  <si>
    <t>Mirroir</t>
  </si>
  <si>
    <t>Porte papier hygienique</t>
  </si>
  <si>
    <t>Gargouille en plomb</t>
  </si>
  <si>
    <t xml:space="preserve">T.A.G  DN  65 </t>
  </si>
  <si>
    <t>T.A.G  DN  32</t>
  </si>
  <si>
    <t>T.A.G  DN  25</t>
  </si>
  <si>
    <t>AIR COMPRIME</t>
  </si>
  <si>
    <t>Poste de seconde détente avec coffret</t>
  </si>
  <si>
    <t>Conduite en acier galvanisé Ø 1 1/4" et 1"</t>
  </si>
  <si>
    <t>Conduite en acier galvanisé Ø 1/2" et 1/4"</t>
  </si>
  <si>
    <t>I-CLIMATISATION</t>
  </si>
  <si>
    <t>Split système mural 18 000 BTU</t>
  </si>
  <si>
    <t>II-VENTILATION ET TRAITEMENT D'AIR</t>
  </si>
  <si>
    <t>I/ VOIRIE</t>
  </si>
  <si>
    <t>le mètre carré : …………………………...…....…………….………………………..</t>
  </si>
  <si>
    <t>II/ TRAVAUX D'ALIMENTATION EN EAU POTABLE</t>
  </si>
  <si>
    <t>ALIMENTATION EN PEHD PN16 Y/C TRANCHE</t>
  </si>
  <si>
    <t>PEHD Ø25</t>
  </si>
  <si>
    <t>PEHD Ø32</t>
  </si>
  <si>
    <t>PEHD Ø40</t>
  </si>
  <si>
    <t>PEHD Ø50</t>
  </si>
  <si>
    <t>PEHD Ø63</t>
  </si>
  <si>
    <t>PEHD Ø90</t>
  </si>
  <si>
    <t>Vannes d'arrêt tous diametres</t>
  </si>
  <si>
    <t>Regard 0,50×0,50×0,80 m</t>
  </si>
  <si>
    <t>III/ TRAVAUX D'ASSAINISSEMENT</t>
  </si>
  <si>
    <t>CANALISATION ET REGARDS</t>
  </si>
  <si>
    <t xml:space="preserve">Canalisation en PVC série I pour évacuation y compris terrassements  </t>
  </si>
  <si>
    <t>Regard pour évacuation y/c terrassement et tampon en B.A :</t>
  </si>
  <si>
    <t>Regards non visitable de 0,60x0,60 m²</t>
  </si>
  <si>
    <t xml:space="preserve">b  </t>
  </si>
  <si>
    <t>Regards visitable de 0,80x0,80 m²</t>
  </si>
  <si>
    <t>Regards borne de 1,00x1,00 m²</t>
  </si>
  <si>
    <t xml:space="preserve">Regard de visite  en béton armé pour toute hauteur </t>
  </si>
  <si>
    <t>Regards à grille de 1,00x1,00 m²</t>
  </si>
  <si>
    <t>EQUIPEMENTS POUR REGARD</t>
  </si>
  <si>
    <t>Cadre et tampon en fonte ductile classe D400 de 1,00 x 1,00 m²</t>
  </si>
  <si>
    <t>Cadre et grille en fonte ductile classe D400 de 1,00 x 1,00 m²</t>
  </si>
  <si>
    <t>Caniveau pour évacuation des eaux avec grille en fonte ductile</t>
  </si>
  <si>
    <t>IV/ TRAVAUX D'ELECTRICITE EXTERIEUR</t>
  </si>
  <si>
    <t>Construction de regard de tirage 40x40x60</t>
  </si>
  <si>
    <t>Gaine double paroi anneles ø 75-110 mm</t>
  </si>
  <si>
    <t>CABLES ELECTRIQUES DE DISTRIBUTION</t>
  </si>
  <si>
    <t>U1000 RVFV – 3 x 6 mm²</t>
  </si>
  <si>
    <t>EQUIPEMENTS D'ECLAIRAGE</t>
  </si>
  <si>
    <t>Projecteur étanche LED</t>
  </si>
  <si>
    <t>Lampadaire d'éclairage extérieur 4m avec luminaire LED</t>
  </si>
  <si>
    <t>Armoire general basse tension AGBT</t>
  </si>
  <si>
    <t>Tableau general basse tension Bloc I TGBT-2</t>
  </si>
  <si>
    <t>Tableau general basse tension Bloc H TGBT-1</t>
  </si>
  <si>
    <t>Tableau éléctrique normal Administration  (TE1)</t>
  </si>
  <si>
    <t>Tableau éléctrique B.H Atelier Réparation mécanique (TE2)</t>
  </si>
  <si>
    <t>Tableau éléctrique B.H Atelier Fabrication mécanique (TE3)</t>
  </si>
  <si>
    <t>Tableau éléctrique B.H Atelier Génie électrique (TE5)</t>
  </si>
  <si>
    <t>Tableau éléctrique B.H Atelier Commande mécanique (TE4)</t>
  </si>
  <si>
    <t>Tableau éléctrique B.H magasins (TE6)</t>
  </si>
  <si>
    <t>Tableau éléctrique B.H Laboratoire Fabrication mécanique (TE7)</t>
  </si>
  <si>
    <t>Tableau éléctrique B.H Laboratoire Génie électrique (TE8)</t>
  </si>
  <si>
    <t>Tableau éléctrique B.H Zone des salles de spécialisées (TE9)</t>
  </si>
  <si>
    <t>Tableau éléctrique B.I Atelier N°12 (TE10)</t>
  </si>
  <si>
    <t>Tableau éléctrique B.I Atelier N°13 (TE11)</t>
  </si>
  <si>
    <t>Tableau éléctrique B.I Atelier N°14 (TE12)</t>
  </si>
  <si>
    <t>Tableau éléctrique B.I Atelier N°15 (TE13)</t>
  </si>
  <si>
    <t>Tableau éléctrique B.I Atelier N°16 (TE14)</t>
  </si>
  <si>
    <t>Tableau éléctrique B.I Atelier N°17 (TE15)</t>
  </si>
  <si>
    <t xml:space="preserve">Curage du réseau d’assainissement </t>
  </si>
  <si>
    <t>Foyer boite au sol bureau (2PC + 2RJ45)</t>
  </si>
  <si>
    <t>Foyer boite au sol bureau (2PC + 2RJ45) supplémentaire</t>
  </si>
  <si>
    <t>Bordure de trottoir type T3</t>
  </si>
  <si>
    <t>Bordure de jardin type P1</t>
  </si>
  <si>
    <t>Collecteur de distribution en bronze de 5 à 7 départs</t>
  </si>
  <si>
    <t>Bouche d'arrosage</t>
  </si>
  <si>
    <t>Foyer boite au sol industriel (2PC.M + 4PC.T)</t>
  </si>
  <si>
    <t>Tableau éléctrique normal/secours Extérieur (TEX)</t>
  </si>
  <si>
    <t>U1000 RVFV – 1 x 240 mm²</t>
  </si>
  <si>
    <t>Foyer boite au sol industriel (2PC.M + 4PC.T) supplémentaire</t>
  </si>
  <si>
    <t>Tableau éléctrique B.I Buvette (TE16)</t>
  </si>
  <si>
    <t>Luminaire industriel suspendu LED</t>
  </si>
  <si>
    <t>Luminaire pannel 36W LED</t>
  </si>
  <si>
    <t xml:space="preserve">F/LOT : FAUX PLAFOND </t>
  </si>
  <si>
    <t>Dépose des équipements électrique, des appareils sanitaire et climatisation et câblage et lustrerie</t>
  </si>
  <si>
    <t xml:space="preserve">Cloison vitré </t>
  </si>
  <si>
    <t>Enduit  tyrolienne a effet crepi y/c gratage de l'existant</t>
  </si>
  <si>
    <t xml:space="preserve">Fenetre et chassis en aluminium type comfort </t>
  </si>
  <si>
    <t xml:space="preserve">Réfection de la menuisérie Aluminium existante </t>
  </si>
  <si>
    <t xml:space="preserve">Refection de la menuisérie métallique éxistante </t>
  </si>
  <si>
    <t xml:space="preserve">Marches et contres marches en gravillon lavé </t>
  </si>
  <si>
    <t>Démolition mur de cloture de toute nature et hauteur y compris fondation</t>
  </si>
  <si>
    <t>Démolition du dallage existant</t>
  </si>
  <si>
    <t>Couche de forme sous dallage en TV (0/40mm) d'épaisseur = 20 cm</t>
  </si>
  <si>
    <t>Canalisation en P.V.C série I de 200 mm de diamètre pour assainissement</t>
  </si>
  <si>
    <t>Plinthes de 7 cm hauteur en carreaux gres cerame de type compacto</t>
  </si>
  <si>
    <t>Porte en bois pare flamme 1/2h</t>
  </si>
  <si>
    <t>Porte en bois va et vient parre flamme 1/2h</t>
  </si>
  <si>
    <t xml:space="preserve">Porte en bois pare flamme 1/2h avec oculus </t>
  </si>
  <si>
    <t xml:space="preserve">Porte coupe 1h + ferme porte </t>
  </si>
  <si>
    <t xml:space="preserve">Porte pare flamme 1/2h + ferme porte </t>
  </si>
  <si>
    <t xml:space="preserve">Gravure sur porches d'entrée </t>
  </si>
  <si>
    <t xml:space="preserve">Porte en bois coupe feu 1h + ferme porte </t>
  </si>
  <si>
    <t xml:space="preserve">Grille de defense </t>
  </si>
  <si>
    <t>I/ LOT :  INFORMATIQUE ET TELEPHONIE</t>
  </si>
  <si>
    <t>J/ LOT :  PLOMBERIE - SANITAIRE - PROTECTION INCENDIE</t>
  </si>
  <si>
    <t>K/ LOT : CLIMATISATION ET VENTILATION</t>
  </si>
  <si>
    <t>L/ LOT : PEINTURE</t>
  </si>
  <si>
    <t>M/ LOT : AMENAGEMENT EXTERIEUR</t>
  </si>
  <si>
    <t>Peinture glycerophtalique satinee sur murs et plafonds y/c gratage de l'existant</t>
  </si>
  <si>
    <t>Couche de roulement en béton bitumineux mince BBM  (0/10mm) de 3cm d'épaisseur y/c couche d'accrochage, et mise à niveau des regards existants (AEP, ASS…)</t>
  </si>
  <si>
    <t>PASSAGE PIETON</t>
  </si>
  <si>
    <t>PVC série I  de diam  315 mm</t>
  </si>
  <si>
    <t>PVC série I  de diam  200 mm</t>
  </si>
  <si>
    <t>PVC série I  de diam  400 mm</t>
  </si>
  <si>
    <t>V/ TRAVAUX DIVERS</t>
  </si>
  <si>
    <t xml:space="preserve"> Fourniture et pose de Totem en structure métallique y/c habillage en inox sur 4 faces </t>
  </si>
  <si>
    <t xml:space="preserve">Fourniture et Montage de signalétiques </t>
  </si>
  <si>
    <t>L'ensemble  : ………………………..…………………………………..…………</t>
  </si>
  <si>
    <t xml:space="preserve">Ponçage et polissage du Revetement de sol en Granito Poli existant </t>
  </si>
  <si>
    <t>Porte métallique coulissante coupe feu 1h</t>
  </si>
  <si>
    <t xml:space="preserve">Revêtement de sol en gravillon lave </t>
  </si>
  <si>
    <t xml:space="preserve">II- MEMUISERIE ALUMINIUM  </t>
  </si>
  <si>
    <t xml:space="preserve">Démolition et décapage  </t>
  </si>
  <si>
    <t>Remblais  d'apport</t>
  </si>
  <si>
    <t>Mise en remblais ou evacuation a la décharge publique</t>
  </si>
  <si>
    <t>Remise à l'état du dallage existant de 13 cm y compris aciers et film polyane</t>
  </si>
  <si>
    <t>Canniveau en béton pour évacuation des eaux usées</t>
  </si>
  <si>
    <t>Double cloison en briques creuses toute dimension y/c tête de double cloison</t>
  </si>
  <si>
    <t>Traitement de pave de verre existant</t>
  </si>
  <si>
    <t>Forme de pente y compris chape de lissage</t>
  </si>
  <si>
    <t xml:space="preserve">Faux-plafonds modulaire avec bande périphérique en staff lisse </t>
  </si>
  <si>
    <t xml:space="preserve">Porte métallique double face à la française </t>
  </si>
  <si>
    <t>Foyer lumineux par telerupteur ou minuterie</t>
  </si>
  <si>
    <t>Démolition et décapage du revêtement existant</t>
  </si>
  <si>
    <t xml:space="preserve">Murs de clôture type mitoyen </t>
  </si>
  <si>
    <t xml:space="preserve">TRAVAUX D'AMENAGEMENT DE L'ISIC CASABLANCA </t>
  </si>
  <si>
    <t>Dallage en Béton armé de 13 cm d’épaisseur y compris aciers et film polyane</t>
  </si>
  <si>
    <t xml:space="preserve">Porte industrielle en bois isoplane </t>
  </si>
  <si>
    <t>Vanne de sectionnement en acier galvanisé tous diamètre</t>
  </si>
  <si>
    <t xml:space="preserve">Appel d'offres n° : </t>
  </si>
  <si>
    <t xml:space="preserve">                                                       OFPPT </t>
  </si>
  <si>
    <t xml:space="preserve">                  DIRECTION DU PATRIMOINE</t>
  </si>
  <si>
    <t xml:space="preserve">             DIVISION MAINTENANCE DE BATIMENTS</t>
  </si>
  <si>
    <t>Décapage et dépose de la forme de pente et du complexe d'étancheité existant</t>
  </si>
  <si>
    <t>Relevés d’étanchéité bicouche autoprotegée</t>
  </si>
  <si>
    <t xml:space="preserve">Revetement mural en Pierre de Taza </t>
  </si>
  <si>
    <t>Renforcement du circuit de terre</t>
  </si>
  <si>
    <t>Foyer prise de courant forcée étanche 2P+T16A  supplémentaire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</si>
</sst>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_-;_-* #,##0.00\-;_-* &quot;-&quot;??_-;_-@_-"/>
    <numFmt numFmtId="166" formatCode="_(* #,##0.00_);_(* \(#,##0.00\);_(* &quot;-&quot;??_);_(@_)"/>
    <numFmt numFmtId="167" formatCode="_-* #,##0.00\ _D_H_S_-;\-* #,##0.00\ _D_H_S_-;_-* &quot;-&quot;??\ _D_H_S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rgb="FF002060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i/>
      <u/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b/>
      <sz val="14"/>
      <name val="Arial Narrow"/>
      <family val="2"/>
    </font>
    <font>
      <b/>
      <sz val="11"/>
      <name val="Calibri"/>
      <family val="2"/>
      <scheme val="minor"/>
    </font>
    <font>
      <b/>
      <i/>
      <sz val="12"/>
      <name val="Arial Narrow"/>
      <family val="2"/>
    </font>
    <font>
      <sz val="11"/>
      <color rgb="FFFF0000"/>
      <name val="Arial Narrow"/>
      <family val="2"/>
    </font>
    <font>
      <sz val="16"/>
      <color rgb="FFFF0000"/>
      <name val="Arial Narrow"/>
      <family val="2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i/>
      <u/>
      <sz val="11"/>
      <name val="Calibri"/>
      <family val="2"/>
      <scheme val="minor"/>
    </font>
    <font>
      <i/>
      <u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i/>
      <u/>
      <sz val="11"/>
      <name val="Arial Narrow"/>
      <family val="2"/>
    </font>
    <font>
      <i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Arial Narrow"/>
      <family val="2"/>
    </font>
    <font>
      <i/>
      <sz val="11"/>
      <color rgb="FFFF0000"/>
      <name val="Arial Narrow"/>
      <family val="2"/>
    </font>
    <font>
      <b/>
      <i/>
      <sz val="18"/>
      <name val="Arial Narrow"/>
      <family val="2"/>
    </font>
    <font>
      <b/>
      <u/>
      <sz val="15"/>
      <name val="Times New Roman"/>
      <family val="1"/>
    </font>
    <font>
      <b/>
      <sz val="12"/>
      <color theme="1"/>
      <name val="Times New Roman"/>
      <family val="1"/>
    </font>
    <font>
      <b/>
      <sz val="15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10" borderId="0" applyNumberFormat="0" applyBorder="0" applyAlignment="0" applyProtection="0"/>
    <xf numFmtId="0" fontId="20" fillId="13" borderId="15" applyNumberFormat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6" fillId="14" borderId="0" applyNumberFormat="0" applyBorder="0" applyAlignment="0" applyProtection="0"/>
    <xf numFmtId="0" fontId="1" fillId="0" borderId="0"/>
    <xf numFmtId="0" fontId="27" fillId="12" borderId="19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0" applyFont="1" applyBorder="1"/>
    <xf numFmtId="0" fontId="5" fillId="0" borderId="0" xfId="0" applyFont="1" applyBorder="1"/>
    <xf numFmtId="0" fontId="3" fillId="0" borderId="4" xfId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/>
    <xf numFmtId="0" fontId="5" fillId="0" borderId="7" xfId="0" applyFont="1" applyBorder="1"/>
    <xf numFmtId="43" fontId="7" fillId="0" borderId="4" xfId="2" applyFont="1" applyFill="1" applyBorder="1" applyAlignment="1">
      <alignment horizontal="center"/>
    </xf>
    <xf numFmtId="43" fontId="4" fillId="0" borderId="0" xfId="2" applyFont="1" applyFill="1" applyBorder="1"/>
    <xf numFmtId="3" fontId="12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7" fillId="0" borderId="0" xfId="0" applyNumberFormat="1" applyFont="1" applyFill="1" applyBorder="1" applyAlignment="1">
      <alignment horizontal="center"/>
    </xf>
    <xf numFmtId="43" fontId="4" fillId="0" borderId="8" xfId="10" applyFont="1" applyBorder="1"/>
    <xf numFmtId="43" fontId="7" fillId="0" borderId="11" xfId="10" applyFont="1" applyFill="1" applyBorder="1" applyAlignment="1">
      <alignment horizontal="center"/>
    </xf>
    <xf numFmtId="43" fontId="4" fillId="0" borderId="0" xfId="10" applyFont="1" applyBorder="1"/>
    <xf numFmtId="43" fontId="4" fillId="0" borderId="0" xfId="10" applyFont="1"/>
    <xf numFmtId="0" fontId="6" fillId="0" borderId="4" xfId="3" applyFont="1" applyFill="1" applyBorder="1" applyAlignment="1">
      <alignment horizontal="justify"/>
    </xf>
    <xf numFmtId="0" fontId="4" fillId="0" borderId="0" xfId="0" applyFont="1" applyFill="1" applyBorder="1"/>
    <xf numFmtId="4" fontId="4" fillId="0" borderId="0" xfId="0" applyNumberFormat="1" applyFont="1" applyFill="1" applyBorder="1"/>
    <xf numFmtId="2" fontId="3" fillId="0" borderId="5" xfId="1" applyNumberFormat="1" applyFont="1" applyFill="1" applyBorder="1"/>
    <xf numFmtId="2" fontId="3" fillId="0" borderId="5" xfId="0" applyNumberFormat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6" fillId="0" borderId="4" xfId="3" applyFont="1" applyBorder="1" applyAlignment="1">
      <alignment horizontal="justify"/>
    </xf>
    <xf numFmtId="0" fontId="5" fillId="0" borderId="4" xfId="0" applyFont="1" applyBorder="1"/>
    <xf numFmtId="0" fontId="10" fillId="0" borderId="5" xfId="0" applyFont="1" applyFill="1" applyBorder="1" applyAlignment="1">
      <alignment vertical="center"/>
    </xf>
    <xf numFmtId="0" fontId="7" fillId="0" borderId="0" xfId="0" applyFont="1" applyFill="1"/>
    <xf numFmtId="0" fontId="3" fillId="0" borderId="4" xfId="3" applyFont="1" applyFill="1" applyBorder="1" applyAlignment="1">
      <alignment horizontal="center" vertical="center"/>
    </xf>
    <xf numFmtId="3" fontId="3" fillId="0" borderId="4" xfId="3" applyNumberFormat="1" applyFont="1" applyFill="1" applyBorder="1" applyAlignment="1">
      <alignment horizontal="center" vertical="center"/>
    </xf>
    <xf numFmtId="4" fontId="3" fillId="0" borderId="4" xfId="3" applyNumberFormat="1" applyFont="1" applyFill="1" applyBorder="1" applyAlignment="1">
      <alignment horizontal="center" vertical="center"/>
    </xf>
    <xf numFmtId="0" fontId="3" fillId="3" borderId="5" xfId="3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4" fillId="9" borderId="0" xfId="0" applyFont="1" applyFill="1"/>
    <xf numFmtId="0" fontId="4" fillId="0" borderId="0" xfId="0" applyFont="1" applyFill="1"/>
    <xf numFmtId="0" fontId="4" fillId="0" borderId="0" xfId="0" applyFont="1"/>
    <xf numFmtId="43" fontId="4" fillId="0" borderId="0" xfId="0" applyNumberFormat="1" applyFont="1" applyFill="1" applyBorder="1"/>
    <xf numFmtId="0" fontId="3" fillId="9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9" borderId="5" xfId="1" applyFont="1" applyFill="1" applyBorder="1" applyAlignment="1">
      <alignment horizontal="center"/>
    </xf>
    <xf numFmtId="2" fontId="3" fillId="9" borderId="5" xfId="1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4" fontId="3" fillId="9" borderId="5" xfId="0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vertical="top" wrapText="1"/>
    </xf>
    <xf numFmtId="0" fontId="3" fillId="0" borderId="5" xfId="1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0" fontId="30" fillId="0" borderId="0" xfId="0" applyFont="1"/>
    <xf numFmtId="0" fontId="31" fillId="0" borderId="5" xfId="0" applyFont="1" applyFill="1" applyBorder="1" applyAlignment="1">
      <alignment vertical="center"/>
    </xf>
    <xf numFmtId="0" fontId="3" fillId="0" borderId="20" xfId="3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3" applyFont="1" applyBorder="1" applyAlignment="1">
      <alignment horizontal="center" vertical="center"/>
    </xf>
    <xf numFmtId="2" fontId="3" fillId="0" borderId="5" xfId="3" applyNumberFormat="1" applyFont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32" fillId="0" borderId="5" xfId="0" applyFont="1" applyFill="1" applyBorder="1" applyAlignment="1">
      <alignment vertical="center"/>
    </xf>
    <xf numFmtId="0" fontId="5" fillId="0" borderId="5" xfId="3" applyFont="1" applyFill="1" applyBorder="1" applyAlignment="1">
      <alignment horizontal="center" vertical="center"/>
    </xf>
    <xf numFmtId="2" fontId="5" fillId="0" borderId="5" xfId="3" applyNumberFormat="1" applyFont="1" applyFill="1" applyBorder="1" applyAlignment="1">
      <alignment horizontal="center" vertical="center"/>
    </xf>
    <xf numFmtId="4" fontId="5" fillId="0" borderId="5" xfId="3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0" fontId="33" fillId="0" borderId="0" xfId="0" applyFont="1"/>
    <xf numFmtId="0" fontId="5" fillId="0" borderId="20" xfId="0" applyFont="1" applyBorder="1"/>
    <xf numFmtId="0" fontId="4" fillId="0" borderId="4" xfId="0" applyFont="1" applyBorder="1"/>
    <xf numFmtId="43" fontId="4" fillId="0" borderId="4" xfId="2" applyFont="1" applyFill="1" applyBorder="1"/>
    <xf numFmtId="0" fontId="34" fillId="0" borderId="5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0" fontId="5" fillId="0" borderId="1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vertical="center"/>
    </xf>
    <xf numFmtId="0" fontId="5" fillId="9" borderId="5" xfId="0" applyFont="1" applyFill="1" applyBorder="1" applyAlignment="1">
      <alignment horizontal="center" vertical="center"/>
    </xf>
    <xf numFmtId="4" fontId="5" fillId="9" borderId="5" xfId="0" applyNumberFormat="1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vertical="center"/>
    </xf>
    <xf numFmtId="0" fontId="5" fillId="9" borderId="14" xfId="0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2" fontId="14" fillId="0" borderId="5" xfId="2" applyNumberFormat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/>
    </xf>
    <xf numFmtId="0" fontId="15" fillId="5" borderId="12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/>
    </xf>
    <xf numFmtId="0" fontId="3" fillId="9" borderId="21" xfId="1" applyFont="1" applyFill="1" applyBorder="1" applyAlignment="1">
      <alignment horizontal="center" vertical="top"/>
    </xf>
    <xf numFmtId="4" fontId="3" fillId="9" borderId="22" xfId="0" applyNumberFormat="1" applyFont="1" applyFill="1" applyBorder="1" applyAlignment="1">
      <alignment horizontal="center" vertical="center"/>
    </xf>
    <xf numFmtId="0" fontId="3" fillId="9" borderId="21" xfId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right" vertical="top"/>
    </xf>
    <xf numFmtId="0" fontId="3" fillId="0" borderId="21" xfId="1" applyFont="1" applyFill="1" applyBorder="1" applyAlignment="1">
      <alignment horizontal="right"/>
    </xf>
    <xf numFmtId="0" fontId="3" fillId="0" borderId="20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 vertical="center"/>
    </xf>
    <xf numFmtId="43" fontId="3" fillId="0" borderId="11" xfId="6" applyFont="1" applyFill="1" applyBorder="1" applyAlignment="1">
      <alignment horizontal="center" vertical="center" wrapText="1"/>
    </xf>
    <xf numFmtId="0" fontId="3" fillId="0" borderId="7" xfId="0" applyFont="1" applyBorder="1"/>
    <xf numFmtId="43" fontId="4" fillId="0" borderId="8" xfId="10" applyFont="1" applyBorder="1" applyAlignment="1">
      <alignment horizontal="center"/>
    </xf>
    <xf numFmtId="0" fontId="3" fillId="0" borderId="7" xfId="0" applyFont="1" applyFill="1" applyBorder="1"/>
    <xf numFmtId="0" fontId="3" fillId="0" borderId="27" xfId="0" applyFont="1" applyBorder="1"/>
    <xf numFmtId="0" fontId="15" fillId="7" borderId="28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4" fillId="15" borderId="0" xfId="0" applyFont="1" applyFill="1"/>
    <xf numFmtId="0" fontId="16" fillId="9" borderId="0" xfId="0" applyFont="1" applyFill="1"/>
    <xf numFmtId="0" fontId="16" fillId="0" borderId="0" xfId="0" applyFont="1" applyFill="1"/>
    <xf numFmtId="4" fontId="16" fillId="0" borderId="0" xfId="0" applyNumberFormat="1" applyFont="1" applyFill="1"/>
    <xf numFmtId="0" fontId="37" fillId="0" borderId="0" xfId="0" applyFont="1"/>
    <xf numFmtId="0" fontId="38" fillId="0" borderId="0" xfId="0" applyFont="1"/>
    <xf numFmtId="0" fontId="36" fillId="0" borderId="0" xfId="0" applyFont="1"/>
    <xf numFmtId="0" fontId="16" fillId="0" borderId="0" xfId="0" applyFont="1" applyFill="1" applyBorder="1"/>
    <xf numFmtId="4" fontId="16" fillId="0" borderId="0" xfId="0" applyNumberFormat="1" applyFont="1" applyFill="1" applyBorder="1"/>
    <xf numFmtId="0" fontId="3" fillId="0" borderId="5" xfId="0" applyFont="1" applyFill="1" applyBorder="1" applyAlignment="1">
      <alignment vertical="center" wrapText="1"/>
    </xf>
    <xf numFmtId="43" fontId="9" fillId="2" borderId="24" xfId="10" applyFont="1" applyFill="1" applyBorder="1" applyAlignment="1">
      <alignment horizontal="center" vertical="center"/>
    </xf>
    <xf numFmtId="43" fontId="3" fillId="0" borderId="11" xfId="10" applyFont="1" applyFill="1" applyBorder="1" applyAlignment="1">
      <alignment horizontal="center" vertical="center" wrapText="1"/>
    </xf>
    <xf numFmtId="43" fontId="3" fillId="0" borderId="22" xfId="10" applyFont="1" applyFill="1" applyBorder="1" applyAlignment="1">
      <alignment horizontal="center" vertical="center"/>
    </xf>
    <xf numFmtId="43" fontId="5" fillId="0" borderId="22" xfId="10" applyFont="1" applyFill="1" applyBorder="1" applyAlignment="1">
      <alignment horizontal="center" vertical="center"/>
    </xf>
    <xf numFmtId="43" fontId="9" fillId="0" borderId="22" xfId="10" applyFont="1" applyFill="1" applyBorder="1" applyAlignment="1">
      <alignment horizontal="center" vertical="center"/>
    </xf>
    <xf numFmtId="43" fontId="4" fillId="0" borderId="11" xfId="10" applyFont="1" applyBorder="1"/>
    <xf numFmtId="43" fontId="15" fillId="2" borderId="24" xfId="10" applyFont="1" applyFill="1" applyBorder="1" applyAlignment="1">
      <alignment horizontal="center" vertical="center"/>
    </xf>
    <xf numFmtId="43" fontId="29" fillId="0" borderId="22" xfId="1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vertical="center"/>
    </xf>
    <xf numFmtId="0" fontId="4" fillId="9" borderId="5" xfId="0" applyFont="1" applyFill="1" applyBorder="1" applyAlignment="1">
      <alignment vertical="center"/>
    </xf>
    <xf numFmtId="0" fontId="32" fillId="9" borderId="5" xfId="0" applyFont="1" applyFill="1" applyBorder="1" applyAlignment="1">
      <alignment vertical="center"/>
    </xf>
    <xf numFmtId="0" fontId="3" fillId="9" borderId="5" xfId="0" applyFont="1" applyFill="1" applyBorder="1" applyAlignment="1">
      <alignment vertical="center"/>
    </xf>
    <xf numFmtId="0" fontId="8" fillId="9" borderId="5" xfId="0" applyFont="1" applyFill="1" applyBorder="1" applyAlignment="1">
      <alignment horizontal="center" vertical="center"/>
    </xf>
    <xf numFmtId="4" fontId="8" fillId="9" borderId="5" xfId="0" applyNumberFormat="1" applyFont="1" applyFill="1" applyBorder="1" applyAlignment="1">
      <alignment horizontal="center" vertical="center"/>
    </xf>
    <xf numFmtId="0" fontId="35" fillId="9" borderId="5" xfId="0" applyFont="1" applyFill="1" applyBorder="1" applyAlignment="1">
      <alignment vertical="center"/>
    </xf>
    <xf numFmtId="0" fontId="16" fillId="0" borderId="0" xfId="0" applyFont="1" applyBorder="1"/>
    <xf numFmtId="0" fontId="9" fillId="0" borderId="3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4" fontId="13" fillId="4" borderId="13" xfId="0" applyNumberFormat="1" applyFont="1" applyFill="1" applyBorder="1" applyAlignment="1">
      <alignment horizontal="center" vertical="center"/>
    </xf>
    <xf numFmtId="4" fontId="13" fillId="4" borderId="26" xfId="0" applyNumberFormat="1" applyFont="1" applyFill="1" applyBorder="1" applyAlignment="1">
      <alignment horizontal="center" vertical="center"/>
    </xf>
    <xf numFmtId="4" fontId="39" fillId="7" borderId="30" xfId="0" applyNumberFormat="1" applyFont="1" applyFill="1" applyBorder="1" applyAlignment="1">
      <alignment horizontal="center" vertical="center"/>
    </xf>
    <xf numFmtId="4" fontId="39" fillId="7" borderId="29" xfId="0" applyNumberFormat="1" applyFont="1" applyFill="1" applyBorder="1" applyAlignment="1">
      <alignment horizontal="center" vertical="center"/>
    </xf>
    <xf numFmtId="4" fontId="39" fillId="5" borderId="3" xfId="0" applyNumberFormat="1" applyFont="1" applyFill="1" applyBorder="1" applyAlignment="1">
      <alignment horizontal="center" vertical="center"/>
    </xf>
    <xf numFmtId="4" fontId="39" fillId="5" borderId="25" xfId="0" applyNumberFormat="1" applyFont="1" applyFill="1" applyBorder="1" applyAlignment="1">
      <alignment horizontal="center" vertical="center"/>
    </xf>
    <xf numFmtId="4" fontId="39" fillId="6" borderId="3" xfId="0" applyNumberFormat="1" applyFont="1" applyFill="1" applyBorder="1" applyAlignment="1">
      <alignment horizontal="center" vertical="center"/>
    </xf>
    <xf numFmtId="4" fontId="39" fillId="6" borderId="25" xfId="0" applyNumberFormat="1" applyFont="1" applyFill="1" applyBorder="1" applyAlignment="1">
      <alignment horizontal="center" vertical="center"/>
    </xf>
    <xf numFmtId="0" fontId="9" fillId="2" borderId="23" xfId="3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/>
    </xf>
    <xf numFmtId="0" fontId="9" fillId="2" borderId="6" xfId="3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3" fontId="3" fillId="8" borderId="10" xfId="1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1" fillId="9" borderId="0" xfId="0" applyFont="1" applyFill="1" applyBorder="1" applyAlignment="1">
      <alignment horizontal="left"/>
    </xf>
    <xf numFmtId="0" fontId="41" fillId="9" borderId="0" xfId="0" applyFont="1" applyFill="1" applyBorder="1" applyAlignment="1">
      <alignment horizontal="center"/>
    </xf>
    <xf numFmtId="0" fontId="3" fillId="8" borderId="9" xfId="1" applyFont="1" applyFill="1" applyBorder="1" applyAlignment="1">
      <alignment horizontal="center" vertical="center"/>
    </xf>
    <xf numFmtId="0" fontId="3" fillId="8" borderId="2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2" fontId="3" fillId="8" borderId="1" xfId="2" applyNumberFormat="1" applyFont="1" applyFill="1" applyBorder="1" applyAlignment="1">
      <alignment horizontal="center" vertical="center" wrapText="1"/>
    </xf>
    <xf numFmtId="164" fontId="40" fillId="9" borderId="0" xfId="41" applyNumberFormat="1" applyFont="1" applyFill="1" applyBorder="1" applyAlignment="1">
      <alignment horizontal="center" vertical="center"/>
    </xf>
    <xf numFmtId="164" fontId="42" fillId="9" borderId="0" xfId="41" applyNumberFormat="1" applyFont="1" applyFill="1" applyBorder="1" applyAlignment="1">
      <alignment horizontal="center" vertical="center"/>
    </xf>
    <xf numFmtId="0" fontId="3" fillId="8" borderId="31" xfId="1" applyFont="1" applyFill="1" applyBorder="1" applyAlignment="1">
      <alignment horizontal="center" vertical="center"/>
    </xf>
    <xf numFmtId="0" fontId="3" fillId="8" borderId="32" xfId="1" applyFont="1" applyFill="1" applyBorder="1" applyAlignment="1">
      <alignment horizontal="center" vertical="center"/>
    </xf>
    <xf numFmtId="0" fontId="3" fillId="8" borderId="33" xfId="1" applyFont="1" applyFill="1" applyBorder="1" applyAlignment="1">
      <alignment horizontal="center" vertical="center"/>
    </xf>
    <xf numFmtId="2" fontId="3" fillId="8" borderId="33" xfId="2" applyNumberFormat="1" applyFont="1" applyFill="1" applyBorder="1" applyAlignment="1">
      <alignment horizontal="center" vertical="center" wrapText="1"/>
    </xf>
    <xf numFmtId="43" fontId="3" fillId="8" borderId="34" xfId="10" applyFont="1" applyFill="1" applyBorder="1" applyAlignment="1">
      <alignment horizontal="center" vertical="center" wrapText="1"/>
    </xf>
  </cellXfs>
  <cellStyles count="42">
    <cellStyle name="Bad" xfId="11"/>
    <cellStyle name="Check Cell" xfId="12"/>
    <cellStyle name="Comma 2" xfId="13"/>
    <cellStyle name="Euro" xfId="14"/>
    <cellStyle name="Explanatory Text" xfId="15"/>
    <cellStyle name="Good" xfId="16"/>
    <cellStyle name="Heading 1" xfId="17"/>
    <cellStyle name="Heading 2" xfId="18"/>
    <cellStyle name="Heading 3" xfId="19"/>
    <cellStyle name="Heading 4" xfId="20"/>
    <cellStyle name="Milliers" xfId="10" builtinId="3"/>
    <cellStyle name="Milliers 2" xfId="5"/>
    <cellStyle name="Milliers 2 2" xfId="6"/>
    <cellStyle name="Milliers 2 2 2" xfId="22"/>
    <cellStyle name="Milliers 2 2 3" xfId="21"/>
    <cellStyle name="Milliers 2 2 4" xfId="36"/>
    <cellStyle name="Milliers 2 3" xfId="37"/>
    <cellStyle name="Milliers 3" xfId="9"/>
    <cellStyle name="Milliers 3 3" xfId="4"/>
    <cellStyle name="Milliers 3 3 2" xfId="38"/>
    <cellStyle name="Milliers 4" xfId="23"/>
    <cellStyle name="Milliers 4 2" xfId="41"/>
    <cellStyle name="Milliers 5" xfId="24"/>
    <cellStyle name="Milliers 5 2" xfId="25"/>
    <cellStyle name="Milliers 5_BOUSSAKSOU DAKHLA 1" xfId="26"/>
    <cellStyle name="Milliers 6" xfId="2"/>
    <cellStyle name="Milliers 6 2" xfId="39"/>
    <cellStyle name="Milliers 7" xfId="27"/>
    <cellStyle name="Milliers 7 2" xfId="40"/>
    <cellStyle name="Milliers 8" xfId="35"/>
    <cellStyle name="Neutral" xfId="28"/>
    <cellStyle name="Normal" xfId="0" builtinId="0"/>
    <cellStyle name="Normal 2" xfId="1"/>
    <cellStyle name="Normal 2 10 2" xfId="3"/>
    <cellStyle name="Normal 2 2 2" xfId="7"/>
    <cellStyle name="Normal 3" xfId="8"/>
    <cellStyle name="Normal 4" xfId="29"/>
    <cellStyle name="Output" xfId="30"/>
    <cellStyle name="Pourcentage 2" xfId="31"/>
    <cellStyle name="Pourcentage 3" xfId="32"/>
    <cellStyle name="Pourcentage 4" xfId="33"/>
    <cellStyle name="Title" xfId="34"/>
  </cellStyles>
  <dxfs count="75"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1247775</xdr:colOff>
          <xdr:row>0</xdr:row>
          <xdr:rowOff>47625</xdr:rowOff>
        </xdr:from>
        <xdr:to>
          <xdr:col>1</xdr:col>
          <xdr:colOff>2190750</xdr:colOff>
          <xdr:row>2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13"/>
  <sheetViews>
    <sheetView tabSelected="1" view="pageBreakPreview" topLeftCell="A580" zoomScale="77" zoomScaleNormal="77" zoomScaleSheetLayoutView="77" workbookViewId="0">
      <selection activeCell="G232" sqref="G232"/>
    </sheetView>
  </sheetViews>
  <sheetFormatPr baseColWidth="10" defaultColWidth="11.42578125" defaultRowHeight="16.5" x14ac:dyDescent="0.3"/>
  <cols>
    <col min="1" max="1" width="5.5703125" style="6" customWidth="1"/>
    <col min="2" max="2" width="69.42578125" style="39" customWidth="1"/>
    <col min="3" max="3" width="7.28515625" style="6" customWidth="1"/>
    <col min="4" max="4" width="11.85546875" style="39" customWidth="1"/>
    <col min="5" max="5" width="14.140625" style="39" customWidth="1"/>
    <col min="6" max="6" width="19.42578125" style="16" customWidth="1"/>
    <col min="7" max="7" width="22.85546875" style="39" customWidth="1"/>
    <col min="8" max="8" width="11.140625" style="22" customWidth="1"/>
    <col min="9" max="9" width="15.5703125" style="39" customWidth="1"/>
    <col min="10" max="16384" width="11.42578125" style="39"/>
  </cols>
  <sheetData>
    <row r="1" spans="1:8" x14ac:dyDescent="0.3">
      <c r="A1" s="159"/>
      <c r="B1" s="159"/>
      <c r="C1" s="159"/>
      <c r="D1" s="159"/>
      <c r="E1" s="159"/>
      <c r="F1" s="159"/>
      <c r="G1" s="1"/>
      <c r="H1" s="139"/>
    </row>
    <row r="2" spans="1:8" x14ac:dyDescent="0.3">
      <c r="A2" s="159"/>
      <c r="B2" s="159"/>
      <c r="C2" s="159"/>
      <c r="D2" s="159"/>
      <c r="E2" s="159"/>
      <c r="F2" s="159"/>
      <c r="G2" s="1"/>
      <c r="H2" s="139"/>
    </row>
    <row r="3" spans="1:8" x14ac:dyDescent="0.3">
      <c r="A3" s="159"/>
      <c r="B3" s="159"/>
      <c r="C3" s="159"/>
      <c r="D3" s="159"/>
      <c r="E3" s="159"/>
      <c r="F3" s="159"/>
      <c r="G3" s="1"/>
      <c r="H3" s="139"/>
    </row>
    <row r="4" spans="1:8" x14ac:dyDescent="0.3">
      <c r="A4" s="160" t="s">
        <v>356</v>
      </c>
      <c r="B4" s="160"/>
      <c r="C4" s="160"/>
      <c r="D4" s="160"/>
      <c r="E4" s="160"/>
      <c r="F4" s="160"/>
      <c r="G4" s="1"/>
      <c r="H4" s="139"/>
    </row>
    <row r="5" spans="1:8" x14ac:dyDescent="0.3">
      <c r="A5" s="2"/>
      <c r="B5" s="160" t="s">
        <v>357</v>
      </c>
      <c r="C5" s="160"/>
      <c r="D5" s="160"/>
      <c r="E5" s="160"/>
      <c r="F5" s="160"/>
      <c r="G5" s="1"/>
      <c r="H5" s="139"/>
    </row>
    <row r="6" spans="1:8" ht="21.75" customHeight="1" x14ac:dyDescent="0.3">
      <c r="A6" s="160" t="s">
        <v>358</v>
      </c>
      <c r="B6" s="160"/>
      <c r="C6" s="161"/>
      <c r="D6" s="161"/>
      <c r="E6" s="161"/>
      <c r="F6" s="161"/>
      <c r="G6" s="1"/>
      <c r="H6" s="139"/>
    </row>
    <row r="7" spans="1:8" ht="27.75" customHeight="1" x14ac:dyDescent="0.3">
      <c r="A7" s="166" t="s">
        <v>355</v>
      </c>
      <c r="B7" s="166"/>
      <c r="C7" s="166"/>
      <c r="D7" s="166"/>
      <c r="E7" s="166"/>
      <c r="F7" s="166"/>
      <c r="G7" s="166"/>
      <c r="H7" s="166"/>
    </row>
    <row r="8" spans="1:8" ht="27.75" customHeight="1" x14ac:dyDescent="0.3">
      <c r="A8" s="166" t="s">
        <v>351</v>
      </c>
      <c r="B8" s="166"/>
      <c r="C8" s="166"/>
      <c r="D8" s="166"/>
      <c r="E8" s="166"/>
      <c r="F8" s="166"/>
      <c r="G8" s="166"/>
      <c r="H8" s="139"/>
    </row>
    <row r="9" spans="1:8" ht="27" customHeight="1" x14ac:dyDescent="0.3">
      <c r="A9" s="167" t="s">
        <v>0</v>
      </c>
      <c r="B9" s="167"/>
      <c r="C9" s="167"/>
      <c r="D9" s="167"/>
      <c r="E9" s="167"/>
      <c r="F9" s="167"/>
      <c r="G9" s="167"/>
      <c r="H9" s="139"/>
    </row>
    <row r="10" spans="1:8" ht="30.75" customHeight="1" x14ac:dyDescent="0.3">
      <c r="A10" s="159"/>
      <c r="B10" s="159"/>
      <c r="C10" s="159"/>
      <c r="D10" s="159"/>
      <c r="E10" s="159"/>
      <c r="F10" s="159"/>
      <c r="G10" s="1"/>
      <c r="H10" s="139"/>
    </row>
    <row r="11" spans="1:8" ht="16.5" customHeight="1" x14ac:dyDescent="0.3">
      <c r="A11" s="168" t="s">
        <v>1</v>
      </c>
      <c r="B11" s="169" t="s">
        <v>2</v>
      </c>
      <c r="C11" s="170" t="s">
        <v>3</v>
      </c>
      <c r="D11" s="171" t="s">
        <v>121</v>
      </c>
      <c r="E11" s="171" t="s">
        <v>4</v>
      </c>
      <c r="F11" s="172" t="s">
        <v>5</v>
      </c>
      <c r="G11" s="22"/>
    </row>
    <row r="12" spans="1:8" ht="21" thickBot="1" x14ac:dyDescent="0.35">
      <c r="A12" s="162"/>
      <c r="B12" s="163"/>
      <c r="C12" s="164"/>
      <c r="D12" s="165"/>
      <c r="E12" s="165"/>
      <c r="F12" s="158"/>
      <c r="G12" s="23"/>
    </row>
    <row r="13" spans="1:8" ht="20.25" x14ac:dyDescent="0.3">
      <c r="A13" s="96"/>
      <c r="B13" s="17" t="s">
        <v>70</v>
      </c>
      <c r="C13" s="3"/>
      <c r="D13" s="8"/>
      <c r="E13" s="8"/>
      <c r="F13" s="14"/>
      <c r="G13" s="23"/>
    </row>
    <row r="14" spans="1:8" s="37" customFormat="1" ht="20.25" x14ac:dyDescent="0.3">
      <c r="A14" s="97">
        <v>1</v>
      </c>
      <c r="B14" s="47" t="s">
        <v>338</v>
      </c>
      <c r="C14" s="46"/>
      <c r="D14" s="51"/>
      <c r="E14" s="51"/>
      <c r="F14" s="98"/>
      <c r="G14" s="23"/>
      <c r="H14" s="115"/>
    </row>
    <row r="15" spans="1:8" s="37" customFormat="1" ht="20.25" x14ac:dyDescent="0.3">
      <c r="A15" s="99"/>
      <c r="B15" s="50" t="s">
        <v>71</v>
      </c>
      <c r="C15" s="48" t="s">
        <v>61</v>
      </c>
      <c r="D15" s="51">
        <v>1</v>
      </c>
      <c r="E15" s="51"/>
      <c r="F15" s="98"/>
      <c r="G15" s="23"/>
      <c r="H15" s="115"/>
    </row>
    <row r="16" spans="1:8" s="37" customFormat="1" x14ac:dyDescent="0.3">
      <c r="A16" s="97">
        <f>+A14+1</f>
        <v>2</v>
      </c>
      <c r="B16" s="47" t="s">
        <v>359</v>
      </c>
      <c r="C16" s="46"/>
      <c r="D16" s="51"/>
      <c r="E16" s="51"/>
      <c r="F16" s="98"/>
      <c r="H16" s="115"/>
    </row>
    <row r="17" spans="1:8" s="37" customFormat="1" x14ac:dyDescent="0.3">
      <c r="A17" s="99"/>
      <c r="B17" s="50" t="s">
        <v>105</v>
      </c>
      <c r="C17" s="48" t="s">
        <v>6</v>
      </c>
      <c r="D17" s="51">
        <v>2195</v>
      </c>
      <c r="E17" s="51"/>
      <c r="F17" s="98"/>
      <c r="H17" s="115"/>
    </row>
    <row r="18" spans="1:8" s="37" customFormat="1" ht="33" x14ac:dyDescent="0.3">
      <c r="A18" s="97">
        <f>A16+1</f>
        <v>3</v>
      </c>
      <c r="B18" s="47" t="s">
        <v>299</v>
      </c>
      <c r="C18" s="46"/>
      <c r="D18" s="51"/>
      <c r="E18" s="51"/>
      <c r="F18" s="98"/>
      <c r="H18" s="115"/>
    </row>
    <row r="19" spans="1:8" s="37" customFormat="1" x14ac:dyDescent="0.3">
      <c r="A19" s="99"/>
      <c r="B19" s="50" t="s">
        <v>71</v>
      </c>
      <c r="C19" s="48" t="s">
        <v>61</v>
      </c>
      <c r="D19" s="51">
        <v>1</v>
      </c>
      <c r="E19" s="51"/>
      <c r="F19" s="98"/>
      <c r="H19" s="115"/>
    </row>
    <row r="20" spans="1:8" s="37" customFormat="1" x14ac:dyDescent="0.3">
      <c r="A20" s="101">
        <f>+A18+1</f>
        <v>4</v>
      </c>
      <c r="B20" s="52" t="s">
        <v>306</v>
      </c>
      <c r="C20" s="53"/>
      <c r="D20" s="49"/>
      <c r="E20" s="49"/>
      <c r="F20" s="100"/>
      <c r="H20" s="115"/>
    </row>
    <row r="21" spans="1:8" s="37" customFormat="1" x14ac:dyDescent="0.3">
      <c r="A21" s="102"/>
      <c r="B21" s="50" t="s">
        <v>103</v>
      </c>
      <c r="C21" s="48" t="s">
        <v>7</v>
      </c>
      <c r="D21" s="49">
        <v>50</v>
      </c>
      <c r="E21" s="49"/>
      <c r="F21" s="100"/>
      <c r="H21" s="115"/>
    </row>
    <row r="22" spans="1:8" s="37" customFormat="1" x14ac:dyDescent="0.3">
      <c r="A22" s="101">
        <f>+A20+1</f>
        <v>5</v>
      </c>
      <c r="B22" s="52" t="s">
        <v>307</v>
      </c>
      <c r="C22" s="53"/>
      <c r="D22" s="49"/>
      <c r="E22" s="49"/>
      <c r="F22" s="100"/>
      <c r="H22" s="115"/>
    </row>
    <row r="23" spans="1:8" s="37" customFormat="1" ht="17.25" thickBot="1" x14ac:dyDescent="0.35">
      <c r="A23" s="99"/>
      <c r="B23" s="50" t="s">
        <v>105</v>
      </c>
      <c r="C23" s="48" t="s">
        <v>6</v>
      </c>
      <c r="D23" s="51">
        <v>163</v>
      </c>
      <c r="E23" s="51"/>
      <c r="F23" s="98"/>
      <c r="H23" s="115"/>
    </row>
    <row r="24" spans="1:8" ht="29.25" customHeight="1" thickBot="1" x14ac:dyDescent="0.35">
      <c r="A24" s="153" t="str">
        <f>+"TOTAL "&amp;B13</f>
        <v>TOTAL A/ LOT : DEMOLITIONS ET DEPOSES</v>
      </c>
      <c r="B24" s="154"/>
      <c r="C24" s="154"/>
      <c r="D24" s="154"/>
      <c r="E24" s="155"/>
      <c r="F24" s="130"/>
    </row>
    <row r="25" spans="1:8" x14ac:dyDescent="0.3">
      <c r="A25" s="96"/>
      <c r="B25" s="24" t="s">
        <v>100</v>
      </c>
      <c r="C25" s="3"/>
      <c r="D25" s="49"/>
      <c r="E25" s="49"/>
      <c r="F25" s="100"/>
    </row>
    <row r="26" spans="1:8" x14ac:dyDescent="0.3">
      <c r="A26" s="59"/>
      <c r="B26" s="26" t="s">
        <v>74</v>
      </c>
      <c r="C26" s="48"/>
      <c r="D26" s="49"/>
      <c r="E26" s="49"/>
      <c r="F26" s="100"/>
    </row>
    <row r="27" spans="1:8" s="38" customFormat="1" ht="19.5" customHeight="1" x14ac:dyDescent="0.3">
      <c r="A27" s="101">
        <f>A22+1</f>
        <v>6</v>
      </c>
      <c r="B27" s="52" t="s">
        <v>171</v>
      </c>
      <c r="C27" s="53"/>
      <c r="D27" s="49"/>
      <c r="E27" s="49"/>
      <c r="F27" s="100"/>
      <c r="H27" s="116"/>
    </row>
    <row r="28" spans="1:8" s="38" customFormat="1" x14ac:dyDescent="0.3">
      <c r="A28" s="102"/>
      <c r="B28" s="50" t="s">
        <v>105</v>
      </c>
      <c r="C28" s="48" t="s">
        <v>6</v>
      </c>
      <c r="D28" s="51">
        <v>168</v>
      </c>
      <c r="E28" s="49"/>
      <c r="F28" s="98"/>
      <c r="H28" s="116"/>
    </row>
    <row r="29" spans="1:8" s="38" customFormat="1" x14ac:dyDescent="0.3">
      <c r="A29" s="101">
        <f>+A27+1</f>
        <v>7</v>
      </c>
      <c r="B29" s="52" t="s">
        <v>75</v>
      </c>
      <c r="C29" s="53"/>
      <c r="D29" s="49"/>
      <c r="E29" s="49"/>
      <c r="F29" s="100"/>
      <c r="H29" s="116"/>
    </row>
    <row r="30" spans="1:8" s="38" customFormat="1" x14ac:dyDescent="0.3">
      <c r="A30" s="102"/>
      <c r="B30" s="50" t="s">
        <v>101</v>
      </c>
      <c r="C30" s="48" t="s">
        <v>76</v>
      </c>
      <c r="D30" s="51">
        <v>291</v>
      </c>
      <c r="E30" s="49"/>
      <c r="F30" s="98"/>
      <c r="H30" s="116"/>
    </row>
    <row r="31" spans="1:8" s="38" customFormat="1" x14ac:dyDescent="0.3">
      <c r="A31" s="101">
        <f>A29+1</f>
        <v>8</v>
      </c>
      <c r="B31" s="47" t="s">
        <v>340</v>
      </c>
      <c r="C31" s="53"/>
      <c r="D31" s="49"/>
      <c r="E31" s="49"/>
      <c r="F31" s="100"/>
      <c r="H31" s="116"/>
    </row>
    <row r="32" spans="1:8" s="38" customFormat="1" x14ac:dyDescent="0.3">
      <c r="A32" s="102"/>
      <c r="B32" s="42" t="s">
        <v>101</v>
      </c>
      <c r="C32" s="48" t="s">
        <v>76</v>
      </c>
      <c r="D32" s="51">
        <v>291</v>
      </c>
      <c r="E32" s="49"/>
      <c r="F32" s="98"/>
      <c r="H32" s="116"/>
    </row>
    <row r="33" spans="1:8" s="38" customFormat="1" x14ac:dyDescent="0.3">
      <c r="A33" s="101">
        <f>A31+1</f>
        <v>9</v>
      </c>
      <c r="B33" s="47" t="s">
        <v>339</v>
      </c>
      <c r="C33" s="53"/>
      <c r="D33" s="49"/>
      <c r="E33" s="49"/>
      <c r="F33" s="100"/>
      <c r="H33" s="116"/>
    </row>
    <row r="34" spans="1:8" s="38" customFormat="1" x14ac:dyDescent="0.3">
      <c r="A34" s="102"/>
      <c r="B34" s="42" t="s">
        <v>101</v>
      </c>
      <c r="C34" s="48" t="s">
        <v>76</v>
      </c>
      <c r="D34" s="51">
        <v>87</v>
      </c>
      <c r="E34" s="49"/>
      <c r="F34" s="98"/>
      <c r="H34" s="116"/>
    </row>
    <row r="35" spans="1:8" s="38" customFormat="1" x14ac:dyDescent="0.3">
      <c r="A35" s="101">
        <f>A33+1</f>
        <v>10</v>
      </c>
      <c r="B35" s="47" t="s">
        <v>77</v>
      </c>
      <c r="C35" s="53"/>
      <c r="D35" s="49"/>
      <c r="E35" s="49"/>
      <c r="F35" s="100"/>
      <c r="H35" s="116"/>
    </row>
    <row r="36" spans="1:8" s="38" customFormat="1" x14ac:dyDescent="0.3">
      <c r="A36" s="102"/>
      <c r="B36" s="42" t="s">
        <v>101</v>
      </c>
      <c r="C36" s="48" t="s">
        <v>76</v>
      </c>
      <c r="D36" s="51">
        <v>16</v>
      </c>
      <c r="E36" s="49"/>
      <c r="F36" s="98"/>
      <c r="H36" s="116"/>
    </row>
    <row r="37" spans="1:8" s="38" customFormat="1" x14ac:dyDescent="0.3">
      <c r="A37" s="101">
        <f>A35+1</f>
        <v>11</v>
      </c>
      <c r="B37" s="47" t="s">
        <v>78</v>
      </c>
      <c r="C37" s="53"/>
      <c r="D37" s="49"/>
      <c r="E37" s="49"/>
      <c r="F37" s="100"/>
      <c r="H37" s="116"/>
    </row>
    <row r="38" spans="1:8" s="38" customFormat="1" x14ac:dyDescent="0.3">
      <c r="A38" s="102"/>
      <c r="B38" s="42" t="s">
        <v>101</v>
      </c>
      <c r="C38" s="48" t="s">
        <v>76</v>
      </c>
      <c r="D38" s="51">
        <v>47</v>
      </c>
      <c r="E38" s="49"/>
      <c r="F38" s="98"/>
      <c r="H38" s="116"/>
    </row>
    <row r="39" spans="1:8" s="38" customFormat="1" x14ac:dyDescent="0.3">
      <c r="A39" s="101">
        <f>+A37+1</f>
        <v>12</v>
      </c>
      <c r="B39" s="47" t="s">
        <v>79</v>
      </c>
      <c r="C39" s="53"/>
      <c r="D39" s="49"/>
      <c r="E39" s="49"/>
      <c r="F39" s="100"/>
      <c r="H39" s="116"/>
    </row>
    <row r="40" spans="1:8" s="38" customFormat="1" x14ac:dyDescent="0.3">
      <c r="A40" s="102"/>
      <c r="B40" s="42" t="s">
        <v>105</v>
      </c>
      <c r="C40" s="48" t="s">
        <v>6</v>
      </c>
      <c r="D40" s="51">
        <v>34</v>
      </c>
      <c r="E40" s="49"/>
      <c r="F40" s="98"/>
      <c r="H40" s="116"/>
    </row>
    <row r="41" spans="1:8" x14ac:dyDescent="0.3">
      <c r="A41" s="59"/>
      <c r="B41" s="132" t="s">
        <v>80</v>
      </c>
      <c r="C41" s="48"/>
      <c r="D41" s="49"/>
      <c r="E41" s="49"/>
      <c r="F41" s="100"/>
    </row>
    <row r="42" spans="1:8" s="38" customFormat="1" x14ac:dyDescent="0.3">
      <c r="A42" s="101">
        <f>+A39+1</f>
        <v>13</v>
      </c>
      <c r="B42" s="47" t="s">
        <v>308</v>
      </c>
      <c r="C42" s="53"/>
      <c r="D42" s="49"/>
      <c r="E42" s="49"/>
      <c r="F42" s="100"/>
      <c r="H42" s="116"/>
    </row>
    <row r="43" spans="1:8" s="38" customFormat="1" x14ac:dyDescent="0.3">
      <c r="A43" s="102"/>
      <c r="B43" s="42" t="s">
        <v>105</v>
      </c>
      <c r="C43" s="48" t="s">
        <v>6</v>
      </c>
      <c r="D43" s="51">
        <v>431</v>
      </c>
      <c r="E43" s="49"/>
      <c r="F43" s="98"/>
      <c r="H43" s="116"/>
    </row>
    <row r="44" spans="1:8" s="38" customFormat="1" x14ac:dyDescent="0.3">
      <c r="A44" s="101">
        <f>+A42+1</f>
        <v>14</v>
      </c>
      <c r="B44" s="47" t="s">
        <v>352</v>
      </c>
      <c r="C44" s="53"/>
      <c r="D44" s="49"/>
      <c r="E44" s="49"/>
      <c r="F44" s="100"/>
      <c r="H44" s="116"/>
    </row>
    <row r="45" spans="1:8" s="38" customFormat="1" x14ac:dyDescent="0.3">
      <c r="A45" s="102"/>
      <c r="B45" s="42" t="s">
        <v>105</v>
      </c>
      <c r="C45" s="48" t="s">
        <v>6</v>
      </c>
      <c r="D45" s="51">
        <v>431</v>
      </c>
      <c r="E45" s="49"/>
      <c r="F45" s="98"/>
      <c r="H45" s="116"/>
    </row>
    <row r="46" spans="1:8" s="38" customFormat="1" x14ac:dyDescent="0.3">
      <c r="A46" s="101">
        <f>+A44+1</f>
        <v>15</v>
      </c>
      <c r="B46" s="47" t="s">
        <v>341</v>
      </c>
      <c r="C46" s="53"/>
      <c r="D46" s="49"/>
      <c r="E46" s="49"/>
      <c r="F46" s="100"/>
      <c r="H46" s="116"/>
    </row>
    <row r="47" spans="1:8" s="38" customFormat="1" x14ac:dyDescent="0.3">
      <c r="A47" s="102"/>
      <c r="B47" s="42" t="s">
        <v>105</v>
      </c>
      <c r="C47" s="48" t="s">
        <v>6</v>
      </c>
      <c r="D47" s="51">
        <v>43</v>
      </c>
      <c r="E47" s="49"/>
      <c r="F47" s="98"/>
      <c r="H47" s="116"/>
    </row>
    <row r="48" spans="1:8" x14ac:dyDescent="0.3">
      <c r="A48" s="59"/>
      <c r="B48" s="26" t="s">
        <v>81</v>
      </c>
      <c r="C48" s="48"/>
      <c r="D48" s="49"/>
      <c r="E48" s="49"/>
      <c r="F48" s="100"/>
    </row>
    <row r="49" spans="1:8" s="37" customFormat="1" x14ac:dyDescent="0.3">
      <c r="A49" s="97">
        <f>+A46+1</f>
        <v>16</v>
      </c>
      <c r="B49" s="47" t="s">
        <v>123</v>
      </c>
      <c r="C49" s="46"/>
      <c r="D49" s="51"/>
      <c r="E49" s="51"/>
      <c r="F49" s="98"/>
      <c r="H49" s="115"/>
    </row>
    <row r="50" spans="1:8" s="37" customFormat="1" x14ac:dyDescent="0.3">
      <c r="A50" s="99"/>
      <c r="B50" s="42" t="s">
        <v>101</v>
      </c>
      <c r="C50" s="41" t="s">
        <v>76</v>
      </c>
      <c r="D50" s="51">
        <v>89</v>
      </c>
      <c r="E50" s="51"/>
      <c r="F50" s="98"/>
      <c r="H50" s="115"/>
    </row>
    <row r="51" spans="1:8" s="38" customFormat="1" x14ac:dyDescent="0.3">
      <c r="A51" s="101">
        <f>A49+1</f>
        <v>17</v>
      </c>
      <c r="B51" s="52" t="s">
        <v>125</v>
      </c>
      <c r="C51" s="53"/>
      <c r="D51" s="49"/>
      <c r="E51" s="49"/>
      <c r="F51" s="100"/>
      <c r="H51" s="116"/>
    </row>
    <row r="52" spans="1:8" s="38" customFormat="1" x14ac:dyDescent="0.3">
      <c r="A52" s="102"/>
      <c r="B52" s="50" t="s">
        <v>102</v>
      </c>
      <c r="C52" s="48" t="s">
        <v>82</v>
      </c>
      <c r="D52" s="51">
        <v>8016</v>
      </c>
      <c r="E52" s="49"/>
      <c r="F52" s="98"/>
      <c r="H52" s="116"/>
    </row>
    <row r="53" spans="1:8" x14ac:dyDescent="0.3">
      <c r="A53" s="59"/>
      <c r="B53" s="26" t="s">
        <v>83</v>
      </c>
      <c r="C53" s="48"/>
      <c r="D53" s="49"/>
      <c r="E53" s="49"/>
      <c r="F53" s="100"/>
    </row>
    <row r="54" spans="1:8" s="38" customFormat="1" x14ac:dyDescent="0.3">
      <c r="A54" s="101">
        <f>+A51+1</f>
        <v>18</v>
      </c>
      <c r="B54" s="20" t="s">
        <v>309</v>
      </c>
      <c r="C54" s="53"/>
      <c r="D54" s="49"/>
      <c r="E54" s="49"/>
      <c r="F54" s="100"/>
      <c r="H54" s="116"/>
    </row>
    <row r="55" spans="1:8" s="38" customFormat="1" x14ac:dyDescent="0.3">
      <c r="A55" s="104"/>
      <c r="B55" s="50" t="s">
        <v>103</v>
      </c>
      <c r="C55" s="48" t="s">
        <v>7</v>
      </c>
      <c r="D55" s="51">
        <v>35</v>
      </c>
      <c r="E55" s="49"/>
      <c r="F55" s="98"/>
      <c r="H55" s="116"/>
    </row>
    <row r="56" spans="1:8" s="38" customFormat="1" x14ac:dyDescent="0.3">
      <c r="A56" s="101">
        <f>+A54+1</f>
        <v>19</v>
      </c>
      <c r="B56" s="20" t="s">
        <v>84</v>
      </c>
      <c r="C56" s="53"/>
      <c r="D56" s="49"/>
      <c r="E56" s="49"/>
      <c r="F56" s="100"/>
      <c r="H56" s="116"/>
    </row>
    <row r="57" spans="1:8" s="38" customFormat="1" x14ac:dyDescent="0.3">
      <c r="A57" s="103" t="s">
        <v>68</v>
      </c>
      <c r="B57" s="52" t="s">
        <v>85</v>
      </c>
      <c r="C57" s="53"/>
      <c r="D57" s="49"/>
      <c r="E57" s="49"/>
      <c r="F57" s="100"/>
      <c r="H57" s="116"/>
    </row>
    <row r="58" spans="1:8" s="38" customFormat="1" x14ac:dyDescent="0.3">
      <c r="A58" s="104"/>
      <c r="B58" s="50" t="s">
        <v>73</v>
      </c>
      <c r="C58" s="48" t="s">
        <v>3</v>
      </c>
      <c r="D58" s="49">
        <v>8</v>
      </c>
      <c r="E58" s="49"/>
      <c r="F58" s="98"/>
      <c r="H58" s="116"/>
    </row>
    <row r="59" spans="1:8" s="38" customFormat="1" x14ac:dyDescent="0.3">
      <c r="A59" s="101">
        <f>+A56+1</f>
        <v>20</v>
      </c>
      <c r="B59" s="52" t="s">
        <v>342</v>
      </c>
      <c r="C59" s="53"/>
      <c r="D59" s="49"/>
      <c r="E59" s="49"/>
      <c r="F59" s="100"/>
      <c r="H59" s="116"/>
    </row>
    <row r="60" spans="1:8" s="38" customFormat="1" x14ac:dyDescent="0.3">
      <c r="A60" s="102"/>
      <c r="B60" s="50" t="s">
        <v>103</v>
      </c>
      <c r="C60" s="48" t="s">
        <v>7</v>
      </c>
      <c r="D60" s="51">
        <v>2</v>
      </c>
      <c r="E60" s="49"/>
      <c r="F60" s="98"/>
      <c r="H60" s="116"/>
    </row>
    <row r="61" spans="1:8" x14ac:dyDescent="0.3">
      <c r="A61" s="59"/>
      <c r="B61" s="26" t="s">
        <v>86</v>
      </c>
      <c r="C61" s="48"/>
      <c r="D61" s="49"/>
      <c r="E61" s="49"/>
      <c r="F61" s="100"/>
      <c r="H61" s="116"/>
    </row>
    <row r="62" spans="1:8" s="37" customFormat="1" x14ac:dyDescent="0.3">
      <c r="A62" s="97">
        <f>+A59+1</f>
        <v>21</v>
      </c>
      <c r="B62" s="47" t="s">
        <v>87</v>
      </c>
      <c r="C62" s="46"/>
      <c r="D62" s="51"/>
      <c r="E62" s="51"/>
      <c r="F62" s="98"/>
      <c r="H62" s="116"/>
    </row>
    <row r="63" spans="1:8" s="37" customFormat="1" x14ac:dyDescent="0.3">
      <c r="A63" s="99"/>
      <c r="B63" s="42" t="s">
        <v>101</v>
      </c>
      <c r="C63" s="41" t="s">
        <v>76</v>
      </c>
      <c r="D63" s="51">
        <v>91</v>
      </c>
      <c r="E63" s="51"/>
      <c r="F63" s="98"/>
      <c r="H63" s="116"/>
    </row>
    <row r="64" spans="1:8" s="38" customFormat="1" x14ac:dyDescent="0.3">
      <c r="A64" s="101">
        <f>+A62+1</f>
        <v>22</v>
      </c>
      <c r="B64" s="52" t="s">
        <v>88</v>
      </c>
      <c r="C64" s="53"/>
      <c r="D64" s="49"/>
      <c r="E64" s="49"/>
      <c r="F64" s="100"/>
      <c r="H64" s="116"/>
    </row>
    <row r="65" spans="1:9" s="38" customFormat="1" x14ac:dyDescent="0.3">
      <c r="A65" s="102"/>
      <c r="B65" s="50" t="s">
        <v>102</v>
      </c>
      <c r="C65" s="48" t="s">
        <v>82</v>
      </c>
      <c r="D65" s="51">
        <v>10934</v>
      </c>
      <c r="E65" s="49"/>
      <c r="F65" s="98"/>
      <c r="H65" s="116"/>
    </row>
    <row r="66" spans="1:9" s="38" customFormat="1" x14ac:dyDescent="0.3">
      <c r="A66" s="101">
        <f>+A64+1</f>
        <v>23</v>
      </c>
      <c r="B66" s="52" t="s">
        <v>89</v>
      </c>
      <c r="C66" s="53"/>
      <c r="D66" s="49"/>
      <c r="E66" s="49"/>
      <c r="F66" s="100"/>
      <c r="H66" s="116"/>
    </row>
    <row r="67" spans="1:9" s="38" customFormat="1" x14ac:dyDescent="0.3">
      <c r="A67" s="102"/>
      <c r="B67" s="50" t="s">
        <v>103</v>
      </c>
      <c r="C67" s="48" t="s">
        <v>7</v>
      </c>
      <c r="D67" s="51">
        <v>42</v>
      </c>
      <c r="E67" s="49"/>
      <c r="F67" s="98"/>
      <c r="H67" s="116"/>
    </row>
    <row r="68" spans="1:9" x14ac:dyDescent="0.3">
      <c r="A68" s="59"/>
      <c r="B68" s="26" t="s">
        <v>91</v>
      </c>
      <c r="C68" s="48"/>
      <c r="D68" s="49"/>
      <c r="E68" s="49"/>
      <c r="F68" s="100"/>
      <c r="I68" s="38"/>
    </row>
    <row r="69" spans="1:9" s="38" customFormat="1" x14ac:dyDescent="0.3">
      <c r="A69" s="101">
        <f>+A66+1</f>
        <v>24</v>
      </c>
      <c r="B69" s="52" t="s">
        <v>92</v>
      </c>
      <c r="C69" s="53"/>
      <c r="D69" s="49"/>
      <c r="E69" s="49"/>
      <c r="F69" s="100"/>
      <c r="H69" s="116"/>
    </row>
    <row r="70" spans="1:9" s="38" customFormat="1" x14ac:dyDescent="0.3">
      <c r="A70" s="102"/>
      <c r="B70" s="50" t="s">
        <v>72</v>
      </c>
      <c r="C70" s="48" t="s">
        <v>6</v>
      </c>
      <c r="D70" s="51">
        <v>88</v>
      </c>
      <c r="E70" s="49"/>
      <c r="F70" s="98"/>
      <c r="H70" s="116"/>
    </row>
    <row r="71" spans="1:9" s="38" customFormat="1" x14ac:dyDescent="0.3">
      <c r="A71" s="101">
        <f>+A69+1</f>
        <v>25</v>
      </c>
      <c r="B71" s="52" t="s">
        <v>134</v>
      </c>
      <c r="C71" s="53"/>
      <c r="D71" s="49"/>
      <c r="E71" s="49"/>
      <c r="F71" s="100"/>
      <c r="H71" s="116"/>
    </row>
    <row r="72" spans="1:9" s="38" customFormat="1" x14ac:dyDescent="0.3">
      <c r="A72" s="102"/>
      <c r="B72" s="42" t="s">
        <v>105</v>
      </c>
      <c r="C72" s="48" t="s">
        <v>6</v>
      </c>
      <c r="D72" s="51">
        <v>39</v>
      </c>
      <c r="E72" s="49"/>
      <c r="F72" s="98"/>
      <c r="H72" s="116"/>
    </row>
    <row r="73" spans="1:9" s="38" customFormat="1" x14ac:dyDescent="0.3">
      <c r="A73" s="101">
        <f>+A71+1</f>
        <v>26</v>
      </c>
      <c r="B73" s="47" t="s">
        <v>135</v>
      </c>
      <c r="C73" s="53"/>
      <c r="D73" s="49"/>
      <c r="E73" s="49"/>
      <c r="F73" s="100"/>
      <c r="H73" s="116"/>
    </row>
    <row r="74" spans="1:9" s="38" customFormat="1" x14ac:dyDescent="0.3">
      <c r="A74" s="102"/>
      <c r="B74" s="42" t="s">
        <v>105</v>
      </c>
      <c r="C74" s="48" t="s">
        <v>6</v>
      </c>
      <c r="D74" s="51">
        <v>878</v>
      </c>
      <c r="E74" s="49"/>
      <c r="F74" s="98"/>
      <c r="H74" s="116"/>
    </row>
    <row r="75" spans="1:9" s="38" customFormat="1" ht="23.25" customHeight="1" x14ac:dyDescent="0.3">
      <c r="A75" s="101">
        <f>+A73+1</f>
        <v>27</v>
      </c>
      <c r="B75" s="47" t="s">
        <v>343</v>
      </c>
      <c r="C75" s="53"/>
      <c r="D75" s="49"/>
      <c r="E75" s="49"/>
      <c r="F75" s="100"/>
      <c r="H75" s="116"/>
    </row>
    <row r="76" spans="1:9" s="38" customFormat="1" x14ac:dyDescent="0.3">
      <c r="A76" s="102"/>
      <c r="B76" s="42" t="s">
        <v>105</v>
      </c>
      <c r="C76" s="48" t="s">
        <v>6</v>
      </c>
      <c r="D76" s="51">
        <v>142</v>
      </c>
      <c r="E76" s="49"/>
      <c r="F76" s="98"/>
      <c r="H76" s="116"/>
    </row>
    <row r="77" spans="1:9" x14ac:dyDescent="0.3">
      <c r="A77" s="59"/>
      <c r="B77" s="132" t="s">
        <v>93</v>
      </c>
      <c r="C77" s="48"/>
      <c r="D77" s="49"/>
      <c r="E77" s="49"/>
      <c r="F77" s="100"/>
    </row>
    <row r="78" spans="1:9" s="38" customFormat="1" x14ac:dyDescent="0.3">
      <c r="A78" s="101">
        <f>+A75+1</f>
        <v>28</v>
      </c>
      <c r="B78" s="47" t="s">
        <v>94</v>
      </c>
      <c r="C78" s="53"/>
      <c r="D78" s="49"/>
      <c r="E78" s="49"/>
      <c r="F78" s="100"/>
      <c r="H78" s="116"/>
    </row>
    <row r="79" spans="1:9" s="38" customFormat="1" x14ac:dyDescent="0.3">
      <c r="A79" s="102"/>
      <c r="B79" s="42" t="s">
        <v>105</v>
      </c>
      <c r="C79" s="48" t="s">
        <v>6</v>
      </c>
      <c r="D79" s="51">
        <v>420</v>
      </c>
      <c r="E79" s="49"/>
      <c r="F79" s="98"/>
      <c r="H79" s="116"/>
    </row>
    <row r="80" spans="1:9" s="38" customFormat="1" ht="18" customHeight="1" x14ac:dyDescent="0.3">
      <c r="A80" s="101">
        <f>+A78+1</f>
        <v>29</v>
      </c>
      <c r="B80" s="52" t="s">
        <v>122</v>
      </c>
      <c r="C80" s="53"/>
      <c r="D80" s="49"/>
      <c r="E80" s="49"/>
      <c r="F80" s="100"/>
      <c r="H80" s="116"/>
    </row>
    <row r="81" spans="1:8" s="38" customFormat="1" x14ac:dyDescent="0.3">
      <c r="A81" s="102"/>
      <c r="B81" s="50" t="s">
        <v>105</v>
      </c>
      <c r="C81" s="48" t="s">
        <v>6</v>
      </c>
      <c r="D81" s="51">
        <v>2609</v>
      </c>
      <c r="E81" s="49"/>
      <c r="F81" s="98"/>
      <c r="H81" s="116"/>
    </row>
    <row r="82" spans="1:8" x14ac:dyDescent="0.3">
      <c r="A82" s="59"/>
      <c r="B82" s="26" t="s">
        <v>66</v>
      </c>
      <c r="C82" s="48"/>
      <c r="D82" s="49"/>
      <c r="E82" s="49"/>
      <c r="F82" s="100"/>
    </row>
    <row r="83" spans="1:8" s="38" customFormat="1" x14ac:dyDescent="0.3">
      <c r="A83" s="101">
        <f>+A80+1</f>
        <v>30</v>
      </c>
      <c r="B83" s="52" t="s">
        <v>95</v>
      </c>
      <c r="C83" s="53"/>
      <c r="D83" s="49"/>
      <c r="E83" s="49"/>
      <c r="F83" s="100"/>
      <c r="H83" s="116"/>
    </row>
    <row r="84" spans="1:8" s="38" customFormat="1" x14ac:dyDescent="0.3">
      <c r="A84" s="102"/>
      <c r="B84" s="50" t="s">
        <v>105</v>
      </c>
      <c r="C84" s="48" t="s">
        <v>6</v>
      </c>
      <c r="D84" s="51">
        <v>32</v>
      </c>
      <c r="E84" s="49"/>
      <c r="F84" s="98"/>
      <c r="H84" s="116"/>
    </row>
    <row r="85" spans="1:8" s="38" customFormat="1" x14ac:dyDescent="0.3">
      <c r="A85" s="101">
        <f>+A83+1</f>
        <v>31</v>
      </c>
      <c r="B85" s="52" t="s">
        <v>96</v>
      </c>
      <c r="C85" s="53"/>
      <c r="D85" s="49"/>
      <c r="E85" s="49"/>
      <c r="F85" s="100"/>
      <c r="H85" s="116"/>
    </row>
    <row r="86" spans="1:8" s="38" customFormat="1" x14ac:dyDescent="0.3">
      <c r="A86" s="102"/>
      <c r="B86" s="42" t="s">
        <v>104</v>
      </c>
      <c r="C86" s="48" t="s">
        <v>61</v>
      </c>
      <c r="D86" s="49">
        <v>1</v>
      </c>
      <c r="E86" s="49"/>
      <c r="F86" s="98"/>
      <c r="H86" s="116"/>
    </row>
    <row r="87" spans="1:8" s="38" customFormat="1" x14ac:dyDescent="0.3">
      <c r="A87" s="97">
        <f>+A85+1</f>
        <v>32</v>
      </c>
      <c r="B87" s="47" t="s">
        <v>97</v>
      </c>
      <c r="C87" s="53"/>
      <c r="D87" s="49"/>
      <c r="E87" s="49"/>
      <c r="F87" s="100"/>
      <c r="H87" s="116"/>
    </row>
    <row r="88" spans="1:8" s="38" customFormat="1" x14ac:dyDescent="0.3">
      <c r="A88" s="99"/>
      <c r="B88" s="42" t="s">
        <v>104</v>
      </c>
      <c r="C88" s="48" t="s">
        <v>61</v>
      </c>
      <c r="D88" s="49">
        <v>1</v>
      </c>
      <c r="E88" s="49"/>
      <c r="F88" s="98"/>
      <c r="H88" s="116"/>
    </row>
    <row r="89" spans="1:8" s="38" customFormat="1" x14ac:dyDescent="0.3">
      <c r="A89" s="97">
        <f>+A87+1</f>
        <v>33</v>
      </c>
      <c r="B89" s="47" t="s">
        <v>98</v>
      </c>
      <c r="C89" s="53"/>
      <c r="D89" s="49"/>
      <c r="E89" s="49"/>
      <c r="F89" s="100"/>
      <c r="H89" s="116"/>
    </row>
    <row r="90" spans="1:8" s="38" customFormat="1" x14ac:dyDescent="0.3">
      <c r="A90" s="99"/>
      <c r="B90" s="42" t="s">
        <v>103</v>
      </c>
      <c r="C90" s="48" t="s">
        <v>7</v>
      </c>
      <c r="D90" s="51">
        <v>205</v>
      </c>
      <c r="E90" s="49"/>
      <c r="F90" s="98"/>
      <c r="H90" s="116"/>
    </row>
    <row r="91" spans="1:8" s="38" customFormat="1" x14ac:dyDescent="0.3">
      <c r="A91" s="97">
        <f>+A89+1</f>
        <v>34</v>
      </c>
      <c r="B91" s="47" t="s">
        <v>128</v>
      </c>
      <c r="C91" s="53"/>
      <c r="D91" s="49"/>
      <c r="E91" s="49"/>
      <c r="F91" s="100"/>
      <c r="H91" s="116"/>
    </row>
    <row r="92" spans="1:8" s="38" customFormat="1" x14ac:dyDescent="0.3">
      <c r="A92" s="99"/>
      <c r="B92" s="42" t="s">
        <v>103</v>
      </c>
      <c r="C92" s="48" t="s">
        <v>7</v>
      </c>
      <c r="D92" s="51">
        <v>158</v>
      </c>
      <c r="E92" s="49"/>
      <c r="F92" s="98"/>
      <c r="H92" s="116"/>
    </row>
    <row r="93" spans="1:8" s="38" customFormat="1" x14ac:dyDescent="0.3">
      <c r="A93" s="97">
        <f>+A91+1</f>
        <v>35</v>
      </c>
      <c r="B93" s="47" t="s">
        <v>167</v>
      </c>
      <c r="C93" s="53"/>
      <c r="D93" s="49"/>
      <c r="E93" s="49"/>
      <c r="F93" s="100"/>
      <c r="H93" s="116"/>
    </row>
    <row r="94" spans="1:8" s="38" customFormat="1" x14ac:dyDescent="0.3">
      <c r="A94" s="99"/>
      <c r="B94" s="42" t="s">
        <v>103</v>
      </c>
      <c r="C94" s="48" t="s">
        <v>7</v>
      </c>
      <c r="D94" s="51">
        <v>42</v>
      </c>
      <c r="E94" s="49"/>
      <c r="F94" s="98"/>
      <c r="H94" s="116"/>
    </row>
    <row r="95" spans="1:8" s="38" customFormat="1" x14ac:dyDescent="0.3">
      <c r="A95" s="97">
        <f>+A93+1</f>
        <v>36</v>
      </c>
      <c r="B95" s="47" t="s">
        <v>129</v>
      </c>
      <c r="C95" s="53"/>
      <c r="D95" s="49"/>
      <c r="E95" s="49"/>
      <c r="F95" s="100"/>
      <c r="H95" s="116"/>
    </row>
    <row r="96" spans="1:8" s="38" customFormat="1" x14ac:dyDescent="0.3">
      <c r="A96" s="99"/>
      <c r="B96" s="42" t="s">
        <v>103</v>
      </c>
      <c r="C96" s="48" t="s">
        <v>7</v>
      </c>
      <c r="D96" s="51">
        <v>76</v>
      </c>
      <c r="E96" s="49"/>
      <c r="F96" s="98"/>
      <c r="H96" s="116"/>
    </row>
    <row r="97" spans="1:8" s="38" customFormat="1" x14ac:dyDescent="0.3">
      <c r="A97" s="97">
        <f>+A95+1</f>
        <v>37</v>
      </c>
      <c r="B97" s="47" t="s">
        <v>99</v>
      </c>
      <c r="C97" s="53"/>
      <c r="D97" s="49"/>
      <c r="E97" s="49"/>
      <c r="F97" s="100"/>
      <c r="H97" s="116"/>
    </row>
    <row r="98" spans="1:8" s="38" customFormat="1" x14ac:dyDescent="0.3">
      <c r="A98" s="99"/>
      <c r="B98" s="42" t="s">
        <v>105</v>
      </c>
      <c r="C98" s="48" t="s">
        <v>6</v>
      </c>
      <c r="D98" s="51">
        <v>21</v>
      </c>
      <c r="E98" s="49"/>
      <c r="F98" s="98"/>
      <c r="H98" s="116"/>
    </row>
    <row r="99" spans="1:8" s="38" customFormat="1" x14ac:dyDescent="0.3">
      <c r="A99" s="97">
        <f>+A97+1</f>
        <v>38</v>
      </c>
      <c r="B99" s="47" t="s">
        <v>344</v>
      </c>
      <c r="C99" s="53"/>
      <c r="D99" s="49"/>
      <c r="E99" s="49"/>
      <c r="F99" s="100"/>
      <c r="H99" s="116"/>
    </row>
    <row r="100" spans="1:8" s="38" customFormat="1" x14ac:dyDescent="0.3">
      <c r="A100" s="99"/>
      <c r="B100" s="50" t="s">
        <v>104</v>
      </c>
      <c r="C100" s="48" t="s">
        <v>61</v>
      </c>
      <c r="D100" s="21">
        <v>1</v>
      </c>
      <c r="E100" s="21"/>
      <c r="F100" s="98"/>
      <c r="H100" s="116"/>
    </row>
    <row r="101" spans="1:8" s="38" customFormat="1" x14ac:dyDescent="0.3">
      <c r="A101" s="97">
        <f>+A99+1</f>
        <v>39</v>
      </c>
      <c r="B101" s="52" t="s">
        <v>168</v>
      </c>
      <c r="C101" s="53"/>
      <c r="D101" s="49"/>
      <c r="E101" s="49"/>
      <c r="F101" s="100"/>
      <c r="H101" s="116"/>
    </row>
    <row r="102" spans="1:8" s="38" customFormat="1" x14ac:dyDescent="0.3">
      <c r="A102" s="102"/>
      <c r="B102" s="50" t="s">
        <v>103</v>
      </c>
      <c r="C102" s="48" t="s">
        <v>7</v>
      </c>
      <c r="D102" s="51">
        <v>59</v>
      </c>
      <c r="E102" s="49"/>
      <c r="F102" s="98"/>
      <c r="H102" s="116"/>
    </row>
    <row r="103" spans="1:8" s="38" customFormat="1" x14ac:dyDescent="0.3">
      <c r="A103" s="101">
        <f>+A101+1</f>
        <v>40</v>
      </c>
      <c r="B103" s="52" t="s">
        <v>169</v>
      </c>
      <c r="C103" s="53"/>
      <c r="D103" s="49"/>
      <c r="E103" s="49"/>
      <c r="F103" s="100"/>
      <c r="H103" s="116"/>
    </row>
    <row r="104" spans="1:8" s="38" customFormat="1" x14ac:dyDescent="0.3">
      <c r="A104" s="102"/>
      <c r="B104" s="50" t="s">
        <v>103</v>
      </c>
      <c r="C104" s="48" t="s">
        <v>7</v>
      </c>
      <c r="D104" s="51">
        <v>101</v>
      </c>
      <c r="E104" s="49"/>
      <c r="F104" s="98"/>
      <c r="H104" s="116"/>
    </row>
    <row r="105" spans="1:8" s="38" customFormat="1" x14ac:dyDescent="0.3">
      <c r="A105" s="101">
        <f>+A103+1</f>
        <v>41</v>
      </c>
      <c r="B105" s="52" t="s">
        <v>149</v>
      </c>
      <c r="C105" s="53"/>
      <c r="D105" s="49"/>
      <c r="E105" s="49"/>
      <c r="F105" s="100"/>
      <c r="H105" s="116"/>
    </row>
    <row r="106" spans="1:8" s="38" customFormat="1" ht="17.25" thickBot="1" x14ac:dyDescent="0.35">
      <c r="A106" s="102"/>
      <c r="B106" s="50" t="s">
        <v>105</v>
      </c>
      <c r="C106" s="48" t="s">
        <v>6</v>
      </c>
      <c r="D106" s="51">
        <v>234</v>
      </c>
      <c r="E106" s="49"/>
      <c r="F106" s="98"/>
      <c r="H106" s="116"/>
    </row>
    <row r="107" spans="1:8" ht="29.25" customHeight="1" thickBot="1" x14ac:dyDescent="0.35">
      <c r="A107" s="153" t="str">
        <f>+"TOTAL "&amp;B25</f>
        <v xml:space="preserve">TOTAL B/ LOT : GROS ŒUVRES </v>
      </c>
      <c r="B107" s="154"/>
      <c r="C107" s="154"/>
      <c r="D107" s="154"/>
      <c r="E107" s="155"/>
      <c r="F107" s="130"/>
    </row>
    <row r="108" spans="1:8" x14ac:dyDescent="0.3">
      <c r="A108" s="105"/>
      <c r="B108" s="24" t="s">
        <v>118</v>
      </c>
      <c r="C108" s="53"/>
      <c r="D108" s="49"/>
      <c r="E108" s="49"/>
      <c r="F108" s="100"/>
    </row>
    <row r="109" spans="1:8" s="38" customFormat="1" x14ac:dyDescent="0.3">
      <c r="A109" s="101">
        <f>+A105+1</f>
        <v>42</v>
      </c>
      <c r="B109" s="47" t="s">
        <v>345</v>
      </c>
      <c r="C109" s="48"/>
      <c r="D109" s="49"/>
      <c r="E109" s="49"/>
      <c r="F109" s="100"/>
      <c r="H109" s="116"/>
    </row>
    <row r="110" spans="1:8" s="38" customFormat="1" x14ac:dyDescent="0.3">
      <c r="A110" s="102"/>
      <c r="B110" s="50" t="s">
        <v>105</v>
      </c>
      <c r="C110" s="53" t="s">
        <v>6</v>
      </c>
      <c r="D110" s="51">
        <v>2270</v>
      </c>
      <c r="E110" s="49"/>
      <c r="F110" s="98"/>
      <c r="H110" s="116"/>
    </row>
    <row r="111" spans="1:8" s="38" customFormat="1" x14ac:dyDescent="0.3">
      <c r="A111" s="101">
        <f>A109+1</f>
        <v>43</v>
      </c>
      <c r="B111" s="52" t="s">
        <v>131</v>
      </c>
      <c r="C111" s="48"/>
      <c r="D111" s="49"/>
      <c r="E111" s="49"/>
      <c r="F111" s="100"/>
      <c r="H111" s="116"/>
    </row>
    <row r="112" spans="1:8" s="38" customFormat="1" x14ac:dyDescent="0.3">
      <c r="A112" s="102"/>
      <c r="B112" s="50" t="s">
        <v>105</v>
      </c>
      <c r="C112" s="53" t="s">
        <v>6</v>
      </c>
      <c r="D112" s="51">
        <v>2270</v>
      </c>
      <c r="E112" s="49"/>
      <c r="F112" s="98"/>
      <c r="H112" s="116"/>
    </row>
    <row r="113" spans="1:8" s="38" customFormat="1" x14ac:dyDescent="0.3">
      <c r="A113" s="101">
        <f>+A111+1</f>
        <v>44</v>
      </c>
      <c r="B113" s="52" t="s">
        <v>130</v>
      </c>
      <c r="C113" s="48"/>
      <c r="D113" s="49"/>
      <c r="E113" s="49"/>
      <c r="F113" s="100"/>
      <c r="H113" s="116"/>
    </row>
    <row r="114" spans="1:8" s="38" customFormat="1" x14ac:dyDescent="0.3">
      <c r="A114" s="102"/>
      <c r="B114" s="50" t="s">
        <v>105</v>
      </c>
      <c r="C114" s="53" t="s">
        <v>6</v>
      </c>
      <c r="D114" s="51">
        <v>2270</v>
      </c>
      <c r="E114" s="49"/>
      <c r="F114" s="98"/>
      <c r="H114" s="116"/>
    </row>
    <row r="115" spans="1:8" s="38" customFormat="1" x14ac:dyDescent="0.3">
      <c r="A115" s="101">
        <f>+A113+1</f>
        <v>45</v>
      </c>
      <c r="B115" s="52" t="s">
        <v>360</v>
      </c>
      <c r="C115" s="48"/>
      <c r="D115" s="49"/>
      <c r="E115" s="49"/>
      <c r="F115" s="100"/>
      <c r="H115" s="116"/>
    </row>
    <row r="116" spans="1:8" s="38" customFormat="1" x14ac:dyDescent="0.3">
      <c r="A116" s="102"/>
      <c r="B116" s="50" t="s">
        <v>103</v>
      </c>
      <c r="C116" s="48" t="s">
        <v>7</v>
      </c>
      <c r="D116" s="51">
        <v>536</v>
      </c>
      <c r="E116" s="49"/>
      <c r="F116" s="98"/>
      <c r="H116" s="116"/>
    </row>
    <row r="117" spans="1:8" s="38" customFormat="1" x14ac:dyDescent="0.3">
      <c r="A117" s="101">
        <f>+A115+1</f>
        <v>46</v>
      </c>
      <c r="B117" s="52" t="s">
        <v>132</v>
      </c>
      <c r="C117" s="48"/>
      <c r="D117" s="49"/>
      <c r="E117" s="49"/>
      <c r="F117" s="100"/>
      <c r="H117" s="116"/>
    </row>
    <row r="118" spans="1:8" s="38" customFormat="1" x14ac:dyDescent="0.3">
      <c r="A118" s="102"/>
      <c r="B118" s="50" t="s">
        <v>105</v>
      </c>
      <c r="C118" s="53" t="s">
        <v>6</v>
      </c>
      <c r="D118" s="51">
        <v>37</v>
      </c>
      <c r="E118" s="49"/>
      <c r="F118" s="98"/>
      <c r="H118" s="116"/>
    </row>
    <row r="119" spans="1:8" s="38" customFormat="1" x14ac:dyDescent="0.3">
      <c r="A119" s="101">
        <f>+A117+1</f>
        <v>47</v>
      </c>
      <c r="B119" s="52" t="s">
        <v>133</v>
      </c>
      <c r="C119" s="48"/>
      <c r="D119" s="49"/>
      <c r="E119" s="49"/>
      <c r="F119" s="100"/>
      <c r="H119" s="116"/>
    </row>
    <row r="120" spans="1:8" s="38" customFormat="1" ht="17.25" thickBot="1" x14ac:dyDescent="0.35">
      <c r="A120" s="102"/>
      <c r="B120" s="50" t="s">
        <v>105</v>
      </c>
      <c r="C120" s="53" t="s">
        <v>6</v>
      </c>
      <c r="D120" s="51">
        <v>21</v>
      </c>
      <c r="E120" s="49"/>
      <c r="F120" s="98"/>
      <c r="H120" s="116"/>
    </row>
    <row r="121" spans="1:8" ht="24" customHeight="1" thickBot="1" x14ac:dyDescent="0.35">
      <c r="A121" s="153" t="str">
        <f>+"TOTAL "&amp;B108</f>
        <v xml:space="preserve">TOTAL C/ LOT : ETANCHEITE </v>
      </c>
      <c r="B121" s="154"/>
      <c r="C121" s="154"/>
      <c r="D121" s="154"/>
      <c r="E121" s="155"/>
      <c r="F121" s="130"/>
    </row>
    <row r="122" spans="1:8" x14ac:dyDescent="0.3">
      <c r="A122" s="105"/>
      <c r="B122" s="24" t="s">
        <v>136</v>
      </c>
      <c r="C122" s="53"/>
      <c r="D122" s="49"/>
      <c r="E122" s="49"/>
      <c r="F122" s="100"/>
    </row>
    <row r="123" spans="1:8" s="38" customFormat="1" x14ac:dyDescent="0.3">
      <c r="A123" s="101">
        <f>+A119+1</f>
        <v>48</v>
      </c>
      <c r="B123" s="52" t="s">
        <v>138</v>
      </c>
      <c r="C123" s="48"/>
      <c r="D123" s="49"/>
      <c r="E123" s="49"/>
      <c r="F123" s="100"/>
      <c r="H123" s="116"/>
    </row>
    <row r="124" spans="1:8" s="38" customFormat="1" x14ac:dyDescent="0.3">
      <c r="A124" s="102"/>
      <c r="B124" s="50" t="s">
        <v>139</v>
      </c>
      <c r="C124" s="53" t="s">
        <v>82</v>
      </c>
      <c r="D124" s="51">
        <v>8043</v>
      </c>
      <c r="E124" s="49"/>
      <c r="F124" s="98"/>
      <c r="H124" s="116"/>
    </row>
    <row r="125" spans="1:8" s="38" customFormat="1" x14ac:dyDescent="0.3">
      <c r="A125" s="101">
        <f>+A123+1</f>
        <v>49</v>
      </c>
      <c r="B125" s="52" t="s">
        <v>137</v>
      </c>
      <c r="C125" s="48"/>
      <c r="D125" s="49"/>
      <c r="E125" s="49"/>
      <c r="F125" s="100"/>
      <c r="H125" s="116"/>
    </row>
    <row r="126" spans="1:8" s="38" customFormat="1" x14ac:dyDescent="0.3">
      <c r="A126" s="102"/>
      <c r="B126" s="50" t="s">
        <v>124</v>
      </c>
      <c r="C126" s="53" t="s">
        <v>6</v>
      </c>
      <c r="D126" s="51">
        <v>152</v>
      </c>
      <c r="E126" s="49"/>
      <c r="F126" s="98"/>
      <c r="H126" s="116"/>
    </row>
    <row r="127" spans="1:8" s="38" customFormat="1" x14ac:dyDescent="0.3">
      <c r="A127" s="101">
        <f>+A125+1</f>
        <v>50</v>
      </c>
      <c r="B127" s="52" t="s">
        <v>150</v>
      </c>
      <c r="C127" s="48"/>
      <c r="D127" s="49"/>
      <c r="E127" s="49"/>
      <c r="F127" s="100"/>
      <c r="H127" s="116"/>
    </row>
    <row r="128" spans="1:8" s="38" customFormat="1" x14ac:dyDescent="0.3">
      <c r="A128" s="102"/>
      <c r="B128" s="50" t="s">
        <v>124</v>
      </c>
      <c r="C128" s="53" t="s">
        <v>6</v>
      </c>
      <c r="D128" s="49">
        <v>50</v>
      </c>
      <c r="E128" s="49"/>
      <c r="F128" s="98"/>
      <c r="H128" s="116"/>
    </row>
    <row r="129" spans="1:8" s="38" customFormat="1" x14ac:dyDescent="0.3">
      <c r="A129" s="101">
        <f>+A127+1</f>
        <v>51</v>
      </c>
      <c r="B129" s="52" t="s">
        <v>170</v>
      </c>
      <c r="C129" s="48"/>
      <c r="D129" s="49"/>
      <c r="E129" s="49"/>
      <c r="F129" s="100"/>
      <c r="H129" s="116"/>
    </row>
    <row r="130" spans="1:8" s="38" customFormat="1" x14ac:dyDescent="0.3">
      <c r="A130" s="102"/>
      <c r="B130" s="50" t="s">
        <v>103</v>
      </c>
      <c r="C130" s="53" t="s">
        <v>7</v>
      </c>
      <c r="D130" s="51">
        <v>21</v>
      </c>
      <c r="E130" s="49"/>
      <c r="F130" s="98"/>
      <c r="H130" s="116"/>
    </row>
    <row r="131" spans="1:8" s="38" customFormat="1" x14ac:dyDescent="0.3">
      <c r="A131" s="101">
        <f>+A129+1</f>
        <v>52</v>
      </c>
      <c r="B131" s="52" t="s">
        <v>151</v>
      </c>
      <c r="C131" s="48"/>
      <c r="D131" s="49"/>
      <c r="E131" s="49"/>
      <c r="F131" s="100"/>
      <c r="H131" s="116"/>
    </row>
    <row r="132" spans="1:8" s="38" customFormat="1" ht="17.25" thickBot="1" x14ac:dyDescent="0.35">
      <c r="A132" s="102"/>
      <c r="B132" s="50" t="s">
        <v>104</v>
      </c>
      <c r="C132" s="53" t="s">
        <v>61</v>
      </c>
      <c r="D132" s="49">
        <v>1</v>
      </c>
      <c r="E132" s="49"/>
      <c r="F132" s="98"/>
      <c r="H132" s="116"/>
    </row>
    <row r="133" spans="1:8" ht="23.25" customHeight="1" thickBot="1" x14ac:dyDescent="0.35">
      <c r="A133" s="153" t="str">
        <f>+"TOTAL "&amp;B122</f>
        <v xml:space="preserve">TOTAL D/ LOT : CHARPENTE METALLIQUE </v>
      </c>
      <c r="B133" s="154"/>
      <c r="C133" s="154"/>
      <c r="D133" s="154"/>
      <c r="E133" s="155"/>
      <c r="F133" s="130"/>
    </row>
    <row r="134" spans="1:8" s="38" customFormat="1" x14ac:dyDescent="0.3">
      <c r="A134" s="105"/>
      <c r="B134" s="17" t="s">
        <v>146</v>
      </c>
      <c r="C134" s="45"/>
      <c r="D134" s="45"/>
      <c r="E134" s="45"/>
      <c r="F134" s="14"/>
      <c r="H134" s="117"/>
    </row>
    <row r="135" spans="1:8" s="56" customFormat="1" x14ac:dyDescent="0.25">
      <c r="A135" s="106"/>
      <c r="B135" s="57" t="s">
        <v>140</v>
      </c>
      <c r="C135" s="54"/>
      <c r="D135" s="55"/>
      <c r="E135" s="55"/>
      <c r="F135" s="100"/>
      <c r="H135" s="118"/>
    </row>
    <row r="136" spans="1:8" s="38" customFormat="1" x14ac:dyDescent="0.3">
      <c r="A136" s="101">
        <f>+A131+1</f>
        <v>53</v>
      </c>
      <c r="B136" s="52" t="s">
        <v>162</v>
      </c>
      <c r="C136" s="48"/>
      <c r="D136" s="49"/>
      <c r="E136" s="49"/>
      <c r="F136" s="100"/>
      <c r="H136" s="116"/>
    </row>
    <row r="137" spans="1:8" s="38" customFormat="1" x14ac:dyDescent="0.3">
      <c r="A137" s="102"/>
      <c r="B137" s="50" t="s">
        <v>141</v>
      </c>
      <c r="C137" s="53" t="s">
        <v>6</v>
      </c>
      <c r="D137" s="51">
        <v>210</v>
      </c>
      <c r="E137" s="49"/>
      <c r="F137" s="98"/>
      <c r="H137" s="116"/>
    </row>
    <row r="138" spans="1:8" s="38" customFormat="1" x14ac:dyDescent="0.3">
      <c r="A138" s="101">
        <f>+A136+1</f>
        <v>54</v>
      </c>
      <c r="B138" s="52" t="s">
        <v>310</v>
      </c>
      <c r="C138" s="48"/>
      <c r="D138" s="49"/>
      <c r="E138" s="49"/>
      <c r="F138" s="100"/>
      <c r="H138" s="116"/>
    </row>
    <row r="139" spans="1:8" s="38" customFormat="1" x14ac:dyDescent="0.3">
      <c r="A139" s="102"/>
      <c r="B139" s="50" t="s">
        <v>142</v>
      </c>
      <c r="C139" s="53" t="s">
        <v>7</v>
      </c>
      <c r="D139" s="51">
        <v>170</v>
      </c>
      <c r="E139" s="49"/>
      <c r="F139" s="98"/>
      <c r="H139" s="116"/>
    </row>
    <row r="140" spans="1:8" s="38" customFormat="1" x14ac:dyDescent="0.3">
      <c r="A140" s="101">
        <f>+A138+1</f>
        <v>55</v>
      </c>
      <c r="B140" s="52" t="s">
        <v>161</v>
      </c>
      <c r="C140" s="48"/>
      <c r="D140" s="49"/>
      <c r="E140" s="49"/>
      <c r="F140" s="100"/>
      <c r="H140" s="116"/>
    </row>
    <row r="141" spans="1:8" s="38" customFormat="1" x14ac:dyDescent="0.3">
      <c r="A141" s="102"/>
      <c r="B141" s="50" t="s">
        <v>141</v>
      </c>
      <c r="C141" s="53" t="s">
        <v>6</v>
      </c>
      <c r="D141" s="51">
        <v>37</v>
      </c>
      <c r="E141" s="49"/>
      <c r="F141" s="98"/>
      <c r="H141" s="116"/>
    </row>
    <row r="142" spans="1:8" s="38" customFormat="1" x14ac:dyDescent="0.3">
      <c r="A142" s="101">
        <f>+A140+1</f>
        <v>56</v>
      </c>
      <c r="B142" s="52" t="s">
        <v>160</v>
      </c>
      <c r="C142" s="48"/>
      <c r="D142" s="49"/>
      <c r="E142" s="49"/>
      <c r="F142" s="100"/>
      <c r="H142" s="116"/>
    </row>
    <row r="143" spans="1:8" s="38" customFormat="1" x14ac:dyDescent="0.3">
      <c r="A143" s="102"/>
      <c r="B143" s="50" t="s">
        <v>141</v>
      </c>
      <c r="C143" s="53" t="s">
        <v>6</v>
      </c>
      <c r="D143" s="49">
        <v>3650</v>
      </c>
      <c r="E143" s="49"/>
      <c r="F143" s="100"/>
      <c r="H143" s="116"/>
    </row>
    <row r="144" spans="1:8" s="38" customFormat="1" x14ac:dyDescent="0.3">
      <c r="A144" s="102">
        <f>+A142+1</f>
        <v>57</v>
      </c>
      <c r="B144" s="34" t="s">
        <v>334</v>
      </c>
      <c r="C144" s="53"/>
      <c r="D144" s="49"/>
      <c r="E144" s="49"/>
      <c r="F144" s="100"/>
      <c r="H144" s="116"/>
    </row>
    <row r="145" spans="1:8" s="38" customFormat="1" x14ac:dyDescent="0.3">
      <c r="A145" s="102"/>
      <c r="B145" s="50" t="s">
        <v>141</v>
      </c>
      <c r="C145" s="53" t="s">
        <v>6</v>
      </c>
      <c r="D145" s="49">
        <v>2900</v>
      </c>
      <c r="E145" s="49"/>
      <c r="F145" s="100"/>
      <c r="H145" s="116"/>
    </row>
    <row r="146" spans="1:8" s="38" customFormat="1" x14ac:dyDescent="0.3">
      <c r="A146" s="102">
        <f>+A144+1</f>
        <v>58</v>
      </c>
      <c r="B146" s="52" t="s">
        <v>159</v>
      </c>
      <c r="C146" s="48"/>
      <c r="D146" s="49"/>
      <c r="E146" s="49"/>
      <c r="F146" s="100"/>
      <c r="H146" s="116"/>
    </row>
    <row r="147" spans="1:8" s="38" customFormat="1" x14ac:dyDescent="0.3">
      <c r="A147" s="102"/>
      <c r="B147" s="50" t="s">
        <v>142</v>
      </c>
      <c r="C147" s="53" t="s">
        <v>7</v>
      </c>
      <c r="D147" s="49">
        <v>2325</v>
      </c>
      <c r="E147" s="49"/>
      <c r="F147" s="100"/>
      <c r="H147" s="116"/>
    </row>
    <row r="148" spans="1:8" s="38" customFormat="1" x14ac:dyDescent="0.3">
      <c r="A148" s="101">
        <f>+A146+1</f>
        <v>59</v>
      </c>
      <c r="B148" s="52" t="s">
        <v>158</v>
      </c>
      <c r="C148" s="48"/>
      <c r="D148" s="49"/>
      <c r="E148" s="49"/>
      <c r="F148" s="100"/>
      <c r="H148" s="116"/>
    </row>
    <row r="149" spans="1:8" s="38" customFormat="1" x14ac:dyDescent="0.3">
      <c r="A149" s="102"/>
      <c r="B149" s="50" t="s">
        <v>142</v>
      </c>
      <c r="C149" s="53" t="s">
        <v>7</v>
      </c>
      <c r="D149" s="49">
        <v>150</v>
      </c>
      <c r="E149" s="49"/>
      <c r="F149" s="98"/>
      <c r="H149" s="116"/>
    </row>
    <row r="150" spans="1:8" s="38" customFormat="1" x14ac:dyDescent="0.3">
      <c r="A150" s="101">
        <f>+A148+1</f>
        <v>60</v>
      </c>
      <c r="B150" s="52" t="s">
        <v>157</v>
      </c>
      <c r="C150" s="48"/>
      <c r="D150" s="49"/>
      <c r="E150" s="49"/>
      <c r="F150" s="100"/>
      <c r="H150" s="116"/>
    </row>
    <row r="151" spans="1:8" s="38" customFormat="1" x14ac:dyDescent="0.3">
      <c r="A151" s="102"/>
      <c r="B151" s="50" t="s">
        <v>141</v>
      </c>
      <c r="C151" s="53" t="s">
        <v>6</v>
      </c>
      <c r="D151" s="49">
        <v>180</v>
      </c>
      <c r="E151" s="49"/>
      <c r="F151" s="98"/>
      <c r="H151" s="116"/>
    </row>
    <row r="152" spans="1:8" s="38" customFormat="1" x14ac:dyDescent="0.3">
      <c r="A152" s="101">
        <f>+A150+1</f>
        <v>61</v>
      </c>
      <c r="B152" s="52" t="s">
        <v>156</v>
      </c>
      <c r="C152" s="48"/>
      <c r="D152" s="49"/>
      <c r="E152" s="49"/>
      <c r="F152" s="100"/>
      <c r="H152" s="116"/>
    </row>
    <row r="153" spans="1:8" s="38" customFormat="1" x14ac:dyDescent="0.3">
      <c r="A153" s="102"/>
      <c r="B153" s="50" t="s">
        <v>141</v>
      </c>
      <c r="C153" s="53" t="s">
        <v>6</v>
      </c>
      <c r="D153" s="49">
        <v>400</v>
      </c>
      <c r="E153" s="49"/>
      <c r="F153" s="98"/>
      <c r="H153" s="116"/>
    </row>
    <row r="154" spans="1:8" s="38" customFormat="1" x14ac:dyDescent="0.3">
      <c r="A154" s="101">
        <f>+A152+1</f>
        <v>62</v>
      </c>
      <c r="B154" s="34" t="s">
        <v>305</v>
      </c>
      <c r="C154" s="53"/>
      <c r="D154" s="49"/>
      <c r="E154" s="49"/>
      <c r="F154" s="98"/>
      <c r="H154" s="116"/>
    </row>
    <row r="155" spans="1:8" s="38" customFormat="1" x14ac:dyDescent="0.3">
      <c r="A155" s="102"/>
      <c r="B155" s="50" t="s">
        <v>142</v>
      </c>
      <c r="C155" s="53" t="s">
        <v>7</v>
      </c>
      <c r="D155" s="49">
        <v>204</v>
      </c>
      <c r="E155" s="49"/>
      <c r="F155" s="98"/>
      <c r="H155" s="116"/>
    </row>
    <row r="156" spans="1:8" s="38" customFormat="1" x14ac:dyDescent="0.3">
      <c r="A156" s="101">
        <f>+A154+1</f>
        <v>63</v>
      </c>
      <c r="B156" s="34" t="s">
        <v>361</v>
      </c>
      <c r="C156" s="53"/>
      <c r="D156" s="49"/>
      <c r="E156" s="49"/>
      <c r="F156" s="98"/>
      <c r="H156" s="116"/>
    </row>
    <row r="157" spans="1:8" s="38" customFormat="1" ht="17.25" thickBot="1" x14ac:dyDescent="0.35">
      <c r="A157" s="102"/>
      <c r="B157" s="50" t="s">
        <v>141</v>
      </c>
      <c r="C157" s="53" t="s">
        <v>6</v>
      </c>
      <c r="D157" s="49">
        <v>22</v>
      </c>
      <c r="E157" s="49"/>
      <c r="F157" s="98"/>
      <c r="H157" s="116"/>
    </row>
    <row r="158" spans="1:8" ht="22.5" customHeight="1" thickBot="1" x14ac:dyDescent="0.35">
      <c r="A158" s="153" t="str">
        <f>+"TOTAL "&amp;B134</f>
        <v>TOTAL E/ LOT : REVETEMENTS SOLS - MURS</v>
      </c>
      <c r="B158" s="154"/>
      <c r="C158" s="154"/>
      <c r="D158" s="154"/>
      <c r="E158" s="155"/>
      <c r="F158" s="130"/>
    </row>
    <row r="159" spans="1:8" s="38" customFormat="1" x14ac:dyDescent="0.3">
      <c r="A159" s="105"/>
      <c r="B159" s="17" t="s">
        <v>298</v>
      </c>
      <c r="C159" s="45"/>
      <c r="D159" s="45"/>
      <c r="E159" s="45"/>
      <c r="F159" s="14"/>
      <c r="H159" s="116"/>
    </row>
    <row r="160" spans="1:8" s="38" customFormat="1" x14ac:dyDescent="0.3">
      <c r="A160" s="101">
        <f>+A156+1</f>
        <v>64</v>
      </c>
      <c r="B160" s="52" t="s">
        <v>346</v>
      </c>
      <c r="C160" s="48"/>
      <c r="D160" s="49"/>
      <c r="E160" s="49"/>
      <c r="F160" s="100"/>
      <c r="H160" s="116"/>
    </row>
    <row r="161" spans="1:8" s="38" customFormat="1" x14ac:dyDescent="0.3">
      <c r="A161" s="102"/>
      <c r="B161" s="50" t="s">
        <v>141</v>
      </c>
      <c r="C161" s="53" t="s">
        <v>6</v>
      </c>
      <c r="D161" s="49">
        <v>112</v>
      </c>
      <c r="E161" s="49"/>
      <c r="F161" s="98"/>
      <c r="H161" s="117"/>
    </row>
    <row r="162" spans="1:8" s="38" customFormat="1" x14ac:dyDescent="0.3">
      <c r="A162" s="101">
        <f>+A160+1</f>
        <v>65</v>
      </c>
      <c r="B162" s="52" t="s">
        <v>153</v>
      </c>
      <c r="C162" s="48"/>
      <c r="D162" s="49"/>
      <c r="E162" s="49"/>
      <c r="F162" s="100"/>
      <c r="H162" s="116"/>
    </row>
    <row r="163" spans="1:8" s="38" customFormat="1" x14ac:dyDescent="0.3">
      <c r="A163" s="102"/>
      <c r="B163" s="50" t="s">
        <v>141</v>
      </c>
      <c r="C163" s="53" t="s">
        <v>6</v>
      </c>
      <c r="D163" s="49">
        <v>80</v>
      </c>
      <c r="E163" s="49"/>
      <c r="F163" s="98"/>
      <c r="H163" s="116"/>
    </row>
    <row r="164" spans="1:8" s="38" customFormat="1" x14ac:dyDescent="0.3">
      <c r="A164" s="101">
        <f>+A162+1</f>
        <v>66</v>
      </c>
      <c r="B164" s="52" t="s">
        <v>152</v>
      </c>
      <c r="C164" s="48"/>
      <c r="D164" s="49"/>
      <c r="E164" s="49"/>
      <c r="F164" s="100"/>
      <c r="H164" s="116"/>
    </row>
    <row r="165" spans="1:8" s="38" customFormat="1" ht="17.25" thickBot="1" x14ac:dyDescent="0.35">
      <c r="A165" s="102"/>
      <c r="B165" s="50" t="s">
        <v>141</v>
      </c>
      <c r="C165" s="53" t="s">
        <v>6</v>
      </c>
      <c r="D165" s="21">
        <v>37</v>
      </c>
      <c r="E165" s="21"/>
      <c r="F165" s="98"/>
      <c r="H165" s="116"/>
    </row>
    <row r="166" spans="1:8" ht="22.5" customHeight="1" thickBot="1" x14ac:dyDescent="0.35">
      <c r="A166" s="153" t="str">
        <f>+"TOTAL "&amp;B159</f>
        <v xml:space="preserve">TOTAL F/LOT : FAUX PLAFOND </v>
      </c>
      <c r="B166" s="154"/>
      <c r="C166" s="154"/>
      <c r="D166" s="154"/>
      <c r="E166" s="155"/>
      <c r="F166" s="130"/>
    </row>
    <row r="167" spans="1:8" s="38" customFormat="1" x14ac:dyDescent="0.3">
      <c r="A167" s="105"/>
      <c r="B167" s="17" t="s">
        <v>147</v>
      </c>
      <c r="C167" s="45"/>
      <c r="D167" s="45"/>
      <c r="E167" s="45"/>
      <c r="F167" s="14"/>
      <c r="H167" s="116"/>
    </row>
    <row r="168" spans="1:8" s="56" customFormat="1" x14ac:dyDescent="0.25">
      <c r="A168" s="106"/>
      <c r="B168" s="57" t="s">
        <v>172</v>
      </c>
      <c r="C168" s="54"/>
      <c r="D168" s="55"/>
      <c r="E168" s="55"/>
      <c r="F168" s="100"/>
      <c r="H168" s="118"/>
    </row>
    <row r="169" spans="1:8" s="38" customFormat="1" x14ac:dyDescent="0.3">
      <c r="A169" s="101">
        <f>+A164+1</f>
        <v>67</v>
      </c>
      <c r="B169" s="52" t="s">
        <v>353</v>
      </c>
      <c r="C169" s="53"/>
      <c r="D169" s="49"/>
      <c r="E169" s="49"/>
      <c r="F169" s="100"/>
      <c r="H169" s="116"/>
    </row>
    <row r="170" spans="1:8" s="38" customFormat="1" x14ac:dyDescent="0.3">
      <c r="A170" s="102"/>
      <c r="B170" s="50" t="s">
        <v>141</v>
      </c>
      <c r="C170" s="53" t="s">
        <v>6</v>
      </c>
      <c r="D170" s="49">
        <v>54</v>
      </c>
      <c r="E170" s="21"/>
      <c r="F170" s="98"/>
      <c r="H170" s="116"/>
    </row>
    <row r="171" spans="1:8" s="38" customFormat="1" x14ac:dyDescent="0.3">
      <c r="A171" s="102">
        <f>+A169+1</f>
        <v>68</v>
      </c>
      <c r="B171" s="34" t="s">
        <v>311</v>
      </c>
      <c r="C171" s="48"/>
      <c r="D171" s="49"/>
      <c r="E171" s="21"/>
      <c r="F171" s="98"/>
      <c r="H171" s="116"/>
    </row>
    <row r="172" spans="1:8" s="38" customFormat="1" x14ac:dyDescent="0.3">
      <c r="A172" s="102"/>
      <c r="B172" s="50" t="s">
        <v>141</v>
      </c>
      <c r="C172" s="53" t="s">
        <v>6</v>
      </c>
      <c r="D172" s="49">
        <v>20</v>
      </c>
      <c r="E172" s="21"/>
      <c r="F172" s="98"/>
      <c r="H172" s="116"/>
    </row>
    <row r="173" spans="1:8" s="38" customFormat="1" x14ac:dyDescent="0.3">
      <c r="A173" s="102">
        <f>+A171+1</f>
        <v>69</v>
      </c>
      <c r="B173" s="34" t="s">
        <v>312</v>
      </c>
      <c r="C173" s="48"/>
      <c r="D173" s="49"/>
      <c r="E173" s="21"/>
      <c r="F173" s="98"/>
      <c r="H173" s="116"/>
    </row>
    <row r="174" spans="1:8" s="38" customFormat="1" x14ac:dyDescent="0.3">
      <c r="A174" s="102"/>
      <c r="B174" s="50" t="s">
        <v>141</v>
      </c>
      <c r="C174" s="53" t="s">
        <v>6</v>
      </c>
      <c r="D174" s="49">
        <v>5</v>
      </c>
      <c r="E174" s="21"/>
      <c r="F174" s="98"/>
      <c r="H174" s="116"/>
    </row>
    <row r="175" spans="1:8" s="38" customFormat="1" x14ac:dyDescent="0.3">
      <c r="A175" s="102">
        <f>+A173+1</f>
        <v>70</v>
      </c>
      <c r="B175" s="34" t="s">
        <v>313</v>
      </c>
      <c r="C175" s="48"/>
      <c r="D175" s="49"/>
      <c r="E175" s="21"/>
      <c r="F175" s="98"/>
      <c r="H175" s="116"/>
    </row>
    <row r="176" spans="1:8" s="38" customFormat="1" x14ac:dyDescent="0.3">
      <c r="A176" s="102"/>
      <c r="B176" s="50" t="s">
        <v>141</v>
      </c>
      <c r="C176" s="53" t="s">
        <v>6</v>
      </c>
      <c r="D176" s="49">
        <v>7</v>
      </c>
      <c r="E176" s="21"/>
      <c r="F176" s="98"/>
      <c r="H176" s="116"/>
    </row>
    <row r="177" spans="1:8" s="38" customFormat="1" x14ac:dyDescent="0.3">
      <c r="A177" s="102">
        <f>+A175+1</f>
        <v>71</v>
      </c>
      <c r="B177" s="34" t="s">
        <v>317</v>
      </c>
      <c r="C177" s="48"/>
      <c r="D177" s="49"/>
      <c r="E177" s="21"/>
      <c r="F177" s="98"/>
      <c r="H177" s="116"/>
    </row>
    <row r="178" spans="1:8" s="38" customFormat="1" x14ac:dyDescent="0.3">
      <c r="A178" s="102"/>
      <c r="B178" s="50" t="s">
        <v>141</v>
      </c>
      <c r="C178" s="53" t="s">
        <v>6</v>
      </c>
      <c r="D178" s="49">
        <v>27</v>
      </c>
      <c r="E178" s="21"/>
      <c r="F178" s="98"/>
      <c r="H178" s="116"/>
    </row>
    <row r="179" spans="1:8" s="56" customFormat="1" x14ac:dyDescent="0.25">
      <c r="A179" s="106"/>
      <c r="B179" s="57" t="s">
        <v>337</v>
      </c>
      <c r="C179" s="54"/>
      <c r="D179" s="55"/>
      <c r="E179" s="55"/>
      <c r="F179" s="100"/>
      <c r="H179" s="118"/>
    </row>
    <row r="180" spans="1:8" s="38" customFormat="1" x14ac:dyDescent="0.3">
      <c r="A180" s="101">
        <f>+A177+1</f>
        <v>72</v>
      </c>
      <c r="B180" s="52" t="s">
        <v>155</v>
      </c>
      <c r="C180" s="48"/>
      <c r="D180" s="49"/>
      <c r="E180" s="49"/>
      <c r="F180" s="100"/>
      <c r="H180" s="116"/>
    </row>
    <row r="181" spans="1:8" s="38" customFormat="1" x14ac:dyDescent="0.3">
      <c r="A181" s="102"/>
      <c r="B181" s="50" t="s">
        <v>141</v>
      </c>
      <c r="C181" s="53" t="s">
        <v>6</v>
      </c>
      <c r="D181" s="49">
        <v>20</v>
      </c>
      <c r="E181" s="49"/>
      <c r="F181" s="98"/>
      <c r="H181" s="116"/>
    </row>
    <row r="182" spans="1:8" s="38" customFormat="1" x14ac:dyDescent="0.3">
      <c r="A182" s="102">
        <f>+A180+1</f>
        <v>73</v>
      </c>
      <c r="B182" s="52" t="s">
        <v>302</v>
      </c>
      <c r="C182" s="48"/>
      <c r="D182" s="49"/>
      <c r="E182" s="49"/>
      <c r="F182" s="100"/>
      <c r="H182" s="116"/>
    </row>
    <row r="183" spans="1:8" s="38" customFormat="1" x14ac:dyDescent="0.3">
      <c r="A183" s="102"/>
      <c r="B183" s="50" t="s">
        <v>141</v>
      </c>
      <c r="C183" s="53" t="s">
        <v>6</v>
      </c>
      <c r="D183" s="49">
        <v>45</v>
      </c>
      <c r="E183" s="49"/>
      <c r="F183" s="98"/>
      <c r="G183" s="114"/>
      <c r="H183" s="116"/>
    </row>
    <row r="184" spans="1:8" s="38" customFormat="1" x14ac:dyDescent="0.3">
      <c r="A184" s="102">
        <f>+A182+1</f>
        <v>74</v>
      </c>
      <c r="B184" s="52" t="s">
        <v>300</v>
      </c>
      <c r="C184" s="48"/>
      <c r="D184" s="49"/>
      <c r="E184" s="49"/>
      <c r="F184" s="100"/>
      <c r="H184" s="116"/>
    </row>
    <row r="185" spans="1:8" s="38" customFormat="1" x14ac:dyDescent="0.3">
      <c r="A185" s="102"/>
      <c r="B185" s="50" t="s">
        <v>141</v>
      </c>
      <c r="C185" s="53" t="s">
        <v>6</v>
      </c>
      <c r="D185" s="49">
        <v>9</v>
      </c>
      <c r="E185" s="49"/>
      <c r="F185" s="100"/>
      <c r="H185" s="116"/>
    </row>
    <row r="186" spans="1:8" s="38" customFormat="1" x14ac:dyDescent="0.3">
      <c r="A186" s="101">
        <f>+A184+1</f>
        <v>75</v>
      </c>
      <c r="B186" s="34" t="s">
        <v>303</v>
      </c>
      <c r="C186" s="53"/>
      <c r="D186" s="49"/>
      <c r="E186" s="49"/>
      <c r="F186" s="100"/>
      <c r="H186" s="116"/>
    </row>
    <row r="187" spans="1:8" s="38" customFormat="1" x14ac:dyDescent="0.3">
      <c r="A187" s="102"/>
      <c r="B187" s="50" t="s">
        <v>174</v>
      </c>
      <c r="C187" s="48" t="s">
        <v>144</v>
      </c>
      <c r="D187" s="49">
        <v>1</v>
      </c>
      <c r="E187" s="49"/>
      <c r="F187" s="100"/>
      <c r="H187" s="116"/>
    </row>
    <row r="188" spans="1:8" s="56" customFormat="1" x14ac:dyDescent="0.25">
      <c r="A188" s="106"/>
      <c r="B188" s="57" t="s">
        <v>173</v>
      </c>
      <c r="C188" s="54"/>
      <c r="D188" s="55"/>
      <c r="E188" s="55"/>
      <c r="F188" s="100"/>
      <c r="H188" s="118"/>
    </row>
    <row r="189" spans="1:8" s="38" customFormat="1" x14ac:dyDescent="0.3">
      <c r="A189" s="101">
        <f>+A186+1</f>
        <v>76</v>
      </c>
      <c r="B189" s="52" t="s">
        <v>304</v>
      </c>
      <c r="C189" s="48"/>
      <c r="D189" s="49"/>
      <c r="E189" s="49"/>
      <c r="F189" s="100"/>
      <c r="H189" s="116"/>
    </row>
    <row r="190" spans="1:8" s="38" customFormat="1" x14ac:dyDescent="0.3">
      <c r="A190" s="102"/>
      <c r="B190" s="50" t="s">
        <v>145</v>
      </c>
      <c r="C190" s="48" t="s">
        <v>61</v>
      </c>
      <c r="D190" s="49">
        <v>1</v>
      </c>
      <c r="E190" s="49"/>
      <c r="F190" s="98"/>
      <c r="H190" s="116"/>
    </row>
    <row r="191" spans="1:8" s="38" customFormat="1" x14ac:dyDescent="0.3">
      <c r="A191" s="101">
        <f>+A189+1</f>
        <v>77</v>
      </c>
      <c r="B191" s="52" t="s">
        <v>318</v>
      </c>
      <c r="C191" s="48"/>
      <c r="D191" s="49"/>
      <c r="E191" s="49"/>
      <c r="F191" s="100"/>
      <c r="H191" s="116"/>
    </row>
    <row r="192" spans="1:8" s="38" customFormat="1" x14ac:dyDescent="0.3">
      <c r="A192" s="102"/>
      <c r="B192" s="50" t="s">
        <v>141</v>
      </c>
      <c r="C192" s="53" t="s">
        <v>6</v>
      </c>
      <c r="D192" s="49">
        <v>92</v>
      </c>
      <c r="E192" s="49"/>
      <c r="F192" s="98"/>
      <c r="H192" s="116"/>
    </row>
    <row r="193" spans="1:8" s="38" customFormat="1" x14ac:dyDescent="0.3">
      <c r="A193" s="102">
        <f>+A191+1</f>
        <v>78</v>
      </c>
      <c r="B193" s="52" t="s">
        <v>347</v>
      </c>
      <c r="C193" s="48"/>
      <c r="D193" s="49"/>
      <c r="E193" s="49"/>
      <c r="F193" s="100"/>
      <c r="H193" s="116"/>
    </row>
    <row r="194" spans="1:8" s="38" customFormat="1" x14ac:dyDescent="0.3">
      <c r="A194" s="102"/>
      <c r="B194" s="50" t="s">
        <v>141</v>
      </c>
      <c r="C194" s="53" t="s">
        <v>6</v>
      </c>
      <c r="D194" s="49">
        <v>2</v>
      </c>
      <c r="E194" s="49"/>
      <c r="F194" s="98"/>
      <c r="H194" s="116"/>
    </row>
    <row r="195" spans="1:8" s="38" customFormat="1" x14ac:dyDescent="0.3">
      <c r="A195" s="102">
        <f>+A193+1</f>
        <v>79</v>
      </c>
      <c r="B195" s="34" t="s">
        <v>315</v>
      </c>
      <c r="C195" s="53"/>
      <c r="D195" s="49"/>
      <c r="E195" s="49"/>
      <c r="F195" s="98"/>
      <c r="H195" s="116"/>
    </row>
    <row r="196" spans="1:8" s="38" customFormat="1" x14ac:dyDescent="0.3">
      <c r="A196" s="102"/>
      <c r="B196" s="50" t="s">
        <v>141</v>
      </c>
      <c r="C196" s="53" t="s">
        <v>6</v>
      </c>
      <c r="D196" s="49">
        <v>21</v>
      </c>
      <c r="E196" s="49"/>
      <c r="F196" s="98"/>
      <c r="H196" s="116"/>
    </row>
    <row r="197" spans="1:8" s="38" customFormat="1" x14ac:dyDescent="0.3">
      <c r="A197" s="102">
        <f>+A195+1</f>
        <v>80</v>
      </c>
      <c r="B197" s="34" t="s">
        <v>314</v>
      </c>
      <c r="C197" s="53"/>
      <c r="D197" s="49"/>
      <c r="E197" s="49"/>
      <c r="F197" s="98"/>
      <c r="H197" s="116"/>
    </row>
    <row r="198" spans="1:8" s="38" customFormat="1" x14ac:dyDescent="0.3">
      <c r="A198" s="102"/>
      <c r="B198" s="50" t="s">
        <v>141</v>
      </c>
      <c r="C198" s="53" t="s">
        <v>6</v>
      </c>
      <c r="D198" s="49">
        <v>16</v>
      </c>
      <c r="E198" s="49"/>
      <c r="F198" s="98"/>
      <c r="H198" s="116"/>
    </row>
    <row r="199" spans="1:8" s="38" customFormat="1" x14ac:dyDescent="0.3">
      <c r="A199" s="102">
        <f>+A197+1</f>
        <v>81</v>
      </c>
      <c r="B199" s="34" t="s">
        <v>335</v>
      </c>
      <c r="C199" s="53"/>
      <c r="D199" s="49"/>
      <c r="E199" s="49"/>
      <c r="F199" s="100"/>
      <c r="H199" s="116"/>
    </row>
    <row r="200" spans="1:8" s="38" customFormat="1" x14ac:dyDescent="0.3">
      <c r="A200" s="102"/>
      <c r="B200" s="50" t="s">
        <v>141</v>
      </c>
      <c r="C200" s="53" t="s">
        <v>6</v>
      </c>
      <c r="D200" s="49">
        <v>35</v>
      </c>
      <c r="E200" s="49"/>
      <c r="F200" s="100"/>
      <c r="H200" s="116"/>
    </row>
    <row r="201" spans="1:8" s="38" customFormat="1" x14ac:dyDescent="0.3">
      <c r="A201" s="102">
        <f>+A199+1</f>
        <v>82</v>
      </c>
      <c r="B201" s="52" t="s">
        <v>154</v>
      </c>
      <c r="C201" s="48"/>
      <c r="D201" s="49"/>
      <c r="E201" s="49"/>
      <c r="F201" s="100"/>
      <c r="H201" s="116"/>
    </row>
    <row r="202" spans="1:8" s="38" customFormat="1" x14ac:dyDescent="0.3">
      <c r="A202" s="102"/>
      <c r="B202" s="50" t="s">
        <v>141</v>
      </c>
      <c r="C202" s="53" t="s">
        <v>6</v>
      </c>
      <c r="D202" s="49">
        <v>15</v>
      </c>
      <c r="E202" s="49"/>
      <c r="F202" s="100"/>
      <c r="H202" s="116"/>
    </row>
    <row r="203" spans="1:8" s="38" customFormat="1" ht="33.6" customHeight="1" x14ac:dyDescent="0.3">
      <c r="A203" s="102">
        <f>+A201+1</f>
        <v>83</v>
      </c>
      <c r="B203" s="123" t="s">
        <v>331</v>
      </c>
      <c r="C203" s="53"/>
      <c r="D203" s="49"/>
      <c r="E203" s="49"/>
      <c r="F203" s="100"/>
      <c r="H203" s="116"/>
    </row>
    <row r="204" spans="1:8" s="38" customFormat="1" x14ac:dyDescent="0.3">
      <c r="A204" s="102"/>
      <c r="B204" s="50" t="s">
        <v>145</v>
      </c>
      <c r="C204" s="53" t="s">
        <v>61</v>
      </c>
      <c r="D204" s="49">
        <v>1</v>
      </c>
      <c r="E204" s="49"/>
      <c r="F204" s="100"/>
      <c r="H204" s="116"/>
    </row>
    <row r="205" spans="1:8" s="38" customFormat="1" x14ac:dyDescent="0.3">
      <c r="A205" s="102">
        <f>+A203+1</f>
        <v>84</v>
      </c>
      <c r="B205" s="34" t="s">
        <v>332</v>
      </c>
      <c r="C205" s="53"/>
      <c r="D205" s="49"/>
      <c r="E205" s="49"/>
      <c r="F205" s="100"/>
      <c r="H205" s="116"/>
    </row>
    <row r="206" spans="1:8" s="38" customFormat="1" x14ac:dyDescent="0.3">
      <c r="A206" s="102"/>
      <c r="B206" s="50" t="s">
        <v>73</v>
      </c>
      <c r="C206" s="53" t="s">
        <v>3</v>
      </c>
      <c r="D206" s="49">
        <v>71</v>
      </c>
      <c r="E206" s="49"/>
      <c r="F206" s="100"/>
      <c r="H206" s="116"/>
    </row>
    <row r="207" spans="1:8" s="38" customFormat="1" x14ac:dyDescent="0.3">
      <c r="A207" s="102">
        <f>+A205+1</f>
        <v>85</v>
      </c>
      <c r="B207" s="34" t="s">
        <v>316</v>
      </c>
      <c r="C207" s="53"/>
      <c r="D207" s="49"/>
      <c r="E207" s="49"/>
      <c r="F207" s="100"/>
      <c r="H207" s="116"/>
    </row>
    <row r="208" spans="1:8" s="38" customFormat="1" ht="17.25" thickBot="1" x14ac:dyDescent="0.35">
      <c r="A208" s="102"/>
      <c r="B208" s="50" t="s">
        <v>333</v>
      </c>
      <c r="C208" s="53" t="s">
        <v>61</v>
      </c>
      <c r="D208" s="49">
        <v>1</v>
      </c>
      <c r="E208" s="49"/>
      <c r="F208" s="100"/>
      <c r="H208" s="116"/>
    </row>
    <row r="209" spans="1:6" ht="21.75" customHeight="1" thickBot="1" x14ac:dyDescent="0.35">
      <c r="A209" s="153" t="str">
        <f>+"TOTAL "&amp;B167</f>
        <v>TOTAL G/ LOT : MENUISERIE BOIS - METALLIQUE - ALUMINUIM</v>
      </c>
      <c r="B209" s="154"/>
      <c r="C209" s="154"/>
      <c r="D209" s="154"/>
      <c r="E209" s="155"/>
      <c r="F209" s="124"/>
    </row>
    <row r="210" spans="1:6" x14ac:dyDescent="0.3">
      <c r="A210" s="58"/>
      <c r="B210" s="24" t="s">
        <v>148</v>
      </c>
      <c r="C210" s="28"/>
      <c r="D210" s="29"/>
      <c r="E210" s="30"/>
      <c r="F210" s="125"/>
    </row>
    <row r="211" spans="1:6" x14ac:dyDescent="0.3">
      <c r="A211" s="59">
        <f>+A207+1</f>
        <v>86</v>
      </c>
      <c r="B211" s="34" t="s">
        <v>362</v>
      </c>
      <c r="C211" s="48"/>
      <c r="D211" s="49"/>
      <c r="E211" s="49"/>
      <c r="F211" s="126"/>
    </row>
    <row r="212" spans="1:6" x14ac:dyDescent="0.3">
      <c r="A212" s="59"/>
      <c r="B212" s="50" t="s">
        <v>175</v>
      </c>
      <c r="C212" s="48" t="s">
        <v>61</v>
      </c>
      <c r="D212" s="49">
        <v>1</v>
      </c>
      <c r="E212" s="49"/>
      <c r="F212" s="126"/>
    </row>
    <row r="213" spans="1:6" x14ac:dyDescent="0.3">
      <c r="A213" s="59">
        <f>A211+1</f>
        <v>87</v>
      </c>
      <c r="B213" s="34" t="s">
        <v>9</v>
      </c>
      <c r="C213" s="48"/>
      <c r="D213" s="49"/>
      <c r="E213" s="49"/>
      <c r="F213" s="126"/>
    </row>
    <row r="214" spans="1:6" x14ac:dyDescent="0.3">
      <c r="A214" s="59"/>
      <c r="B214" s="50" t="s">
        <v>175</v>
      </c>
      <c r="C214" s="48" t="s">
        <v>61</v>
      </c>
      <c r="D214" s="49">
        <v>1</v>
      </c>
      <c r="E214" s="49"/>
      <c r="F214" s="126"/>
    </row>
    <row r="215" spans="1:6" x14ac:dyDescent="0.3">
      <c r="A215" s="59"/>
      <c r="B215" s="26" t="s">
        <v>176</v>
      </c>
      <c r="C215" s="48"/>
      <c r="D215" s="49"/>
      <c r="E215" s="49"/>
      <c r="F215" s="126"/>
    </row>
    <row r="216" spans="1:6" x14ac:dyDescent="0.3">
      <c r="A216" s="59">
        <f>+A213+1</f>
        <v>88</v>
      </c>
      <c r="B216" s="34" t="s">
        <v>266</v>
      </c>
      <c r="C216" s="48"/>
      <c r="D216" s="49"/>
      <c r="E216" s="49"/>
      <c r="F216" s="126"/>
    </row>
    <row r="217" spans="1:6" x14ac:dyDescent="0.3">
      <c r="A217" s="59"/>
      <c r="B217" s="50" t="s">
        <v>51</v>
      </c>
      <c r="C217" s="48" t="s">
        <v>3</v>
      </c>
      <c r="D217" s="49">
        <v>1</v>
      </c>
      <c r="E217" s="49"/>
      <c r="F217" s="126"/>
    </row>
    <row r="218" spans="1:6" x14ac:dyDescent="0.3">
      <c r="A218" s="59">
        <f>A216+1</f>
        <v>89</v>
      </c>
      <c r="B218" s="34" t="s">
        <v>268</v>
      </c>
      <c r="C218" s="48"/>
      <c r="D218" s="49"/>
      <c r="E218" s="49"/>
      <c r="F218" s="126"/>
    </row>
    <row r="219" spans="1:6" x14ac:dyDescent="0.3">
      <c r="A219" s="59"/>
      <c r="B219" s="50" t="s">
        <v>51</v>
      </c>
      <c r="C219" s="48" t="s">
        <v>3</v>
      </c>
      <c r="D219" s="49">
        <v>1</v>
      </c>
      <c r="E219" s="49"/>
      <c r="F219" s="126"/>
    </row>
    <row r="220" spans="1:6" x14ac:dyDescent="0.3">
      <c r="A220" s="59">
        <f>A218+1</f>
        <v>90</v>
      </c>
      <c r="B220" s="34" t="s">
        <v>267</v>
      </c>
      <c r="C220" s="48"/>
      <c r="D220" s="49"/>
      <c r="E220" s="49"/>
      <c r="F220" s="126"/>
    </row>
    <row r="221" spans="1:6" x14ac:dyDescent="0.3">
      <c r="A221" s="59"/>
      <c r="B221" s="50" t="s">
        <v>51</v>
      </c>
      <c r="C221" s="48" t="s">
        <v>3</v>
      </c>
      <c r="D221" s="49">
        <v>1</v>
      </c>
      <c r="E221" s="49"/>
      <c r="F221" s="126"/>
    </row>
    <row r="222" spans="1:6" x14ac:dyDescent="0.3">
      <c r="A222" s="59"/>
      <c r="B222" s="26" t="s">
        <v>177</v>
      </c>
      <c r="C222" s="48"/>
      <c r="D222" s="49"/>
      <c r="E222" s="49"/>
      <c r="F222" s="126"/>
    </row>
    <row r="223" spans="1:6" x14ac:dyDescent="0.3">
      <c r="A223" s="59">
        <f>+A220+1</f>
        <v>91</v>
      </c>
      <c r="B223" s="34" t="s">
        <v>269</v>
      </c>
      <c r="C223" s="48"/>
      <c r="D223" s="49"/>
      <c r="E223" s="49"/>
      <c r="F223" s="126"/>
    </row>
    <row r="224" spans="1:6" x14ac:dyDescent="0.3">
      <c r="A224" s="59"/>
      <c r="B224" s="50" t="s">
        <v>51</v>
      </c>
      <c r="C224" s="48" t="s">
        <v>3</v>
      </c>
      <c r="D224" s="49">
        <v>1</v>
      </c>
      <c r="E224" s="49"/>
      <c r="F224" s="126"/>
    </row>
    <row r="225" spans="1:6" x14ac:dyDescent="0.3">
      <c r="A225" s="59">
        <f t="shared" ref="A225:A251" si="0">+A223+1</f>
        <v>92</v>
      </c>
      <c r="B225" s="34" t="s">
        <v>270</v>
      </c>
      <c r="C225" s="48"/>
      <c r="D225" s="49"/>
      <c r="E225" s="49"/>
      <c r="F225" s="126"/>
    </row>
    <row r="226" spans="1:6" x14ac:dyDescent="0.3">
      <c r="A226" s="59"/>
      <c r="B226" s="50" t="s">
        <v>51</v>
      </c>
      <c r="C226" s="48" t="s">
        <v>3</v>
      </c>
      <c r="D226" s="49">
        <v>1</v>
      </c>
      <c r="E226" s="49"/>
      <c r="F226" s="126"/>
    </row>
    <row r="227" spans="1:6" x14ac:dyDescent="0.3">
      <c r="A227" s="59">
        <f t="shared" si="0"/>
        <v>93</v>
      </c>
      <c r="B227" s="34" t="s">
        <v>271</v>
      </c>
      <c r="C227" s="48"/>
      <c r="D227" s="49"/>
      <c r="E227" s="49"/>
      <c r="F227" s="126"/>
    </row>
    <row r="228" spans="1:6" x14ac:dyDescent="0.3">
      <c r="A228" s="59"/>
      <c r="B228" s="50" t="s">
        <v>51</v>
      </c>
      <c r="C228" s="48" t="s">
        <v>3</v>
      </c>
      <c r="D228" s="49">
        <v>1</v>
      </c>
      <c r="E228" s="49"/>
      <c r="F228" s="126"/>
    </row>
    <row r="229" spans="1:6" x14ac:dyDescent="0.3">
      <c r="A229" s="59">
        <f t="shared" si="0"/>
        <v>94</v>
      </c>
      <c r="B229" s="34" t="s">
        <v>273</v>
      </c>
      <c r="C229" s="48"/>
      <c r="D229" s="49"/>
      <c r="E229" s="49"/>
      <c r="F229" s="126"/>
    </row>
    <row r="230" spans="1:6" x14ac:dyDescent="0.3">
      <c r="A230" s="59"/>
      <c r="B230" s="50" t="s">
        <v>51</v>
      </c>
      <c r="C230" s="48" t="s">
        <v>3</v>
      </c>
      <c r="D230" s="49">
        <v>1</v>
      </c>
      <c r="E230" s="49"/>
      <c r="F230" s="126"/>
    </row>
    <row r="231" spans="1:6" x14ac:dyDescent="0.3">
      <c r="A231" s="59">
        <f t="shared" si="0"/>
        <v>95</v>
      </c>
      <c r="B231" s="34" t="s">
        <v>272</v>
      </c>
      <c r="C231" s="48"/>
      <c r="D231" s="49"/>
      <c r="E231" s="49"/>
      <c r="F231" s="126"/>
    </row>
    <row r="232" spans="1:6" x14ac:dyDescent="0.3">
      <c r="A232" s="59"/>
      <c r="B232" s="50" t="s">
        <v>51</v>
      </c>
      <c r="C232" s="48" t="s">
        <v>3</v>
      </c>
      <c r="D232" s="49">
        <v>1</v>
      </c>
      <c r="E232" s="49"/>
      <c r="F232" s="126"/>
    </row>
    <row r="233" spans="1:6" x14ac:dyDescent="0.3">
      <c r="A233" s="59">
        <f t="shared" si="0"/>
        <v>96</v>
      </c>
      <c r="B233" s="34" t="s">
        <v>274</v>
      </c>
      <c r="C233" s="48"/>
      <c r="D233" s="49"/>
      <c r="E233" s="49"/>
      <c r="F233" s="126"/>
    </row>
    <row r="234" spans="1:6" x14ac:dyDescent="0.3">
      <c r="A234" s="59"/>
      <c r="B234" s="50" t="s">
        <v>51</v>
      </c>
      <c r="C234" s="48" t="s">
        <v>3</v>
      </c>
      <c r="D234" s="49">
        <v>1</v>
      </c>
      <c r="E234" s="49"/>
      <c r="F234" s="126"/>
    </row>
    <row r="235" spans="1:6" x14ac:dyDescent="0.3">
      <c r="A235" s="59">
        <f t="shared" si="0"/>
        <v>97</v>
      </c>
      <c r="B235" s="34" t="s">
        <v>275</v>
      </c>
      <c r="C235" s="48"/>
      <c r="D235" s="49"/>
      <c r="E235" s="49"/>
      <c r="F235" s="126"/>
    </row>
    <row r="236" spans="1:6" x14ac:dyDescent="0.3">
      <c r="A236" s="59"/>
      <c r="B236" s="50" t="s">
        <v>51</v>
      </c>
      <c r="C236" s="48" t="s">
        <v>3</v>
      </c>
      <c r="D236" s="49">
        <v>1</v>
      </c>
      <c r="E236" s="49"/>
      <c r="F236" s="126"/>
    </row>
    <row r="237" spans="1:6" x14ac:dyDescent="0.3">
      <c r="A237" s="59">
        <f t="shared" si="0"/>
        <v>98</v>
      </c>
      <c r="B237" s="34" t="s">
        <v>276</v>
      </c>
      <c r="C237" s="48"/>
      <c r="D237" s="49"/>
      <c r="E237" s="49"/>
      <c r="F237" s="126"/>
    </row>
    <row r="238" spans="1:6" x14ac:dyDescent="0.3">
      <c r="A238" s="59"/>
      <c r="B238" s="50" t="s">
        <v>51</v>
      </c>
      <c r="C238" s="48" t="s">
        <v>3</v>
      </c>
      <c r="D238" s="49">
        <v>1</v>
      </c>
      <c r="E238" s="49"/>
      <c r="F238" s="126"/>
    </row>
    <row r="239" spans="1:6" x14ac:dyDescent="0.3">
      <c r="A239" s="59">
        <f t="shared" si="0"/>
        <v>99</v>
      </c>
      <c r="B239" s="34" t="s">
        <v>277</v>
      </c>
      <c r="C239" s="48"/>
      <c r="D239" s="49"/>
      <c r="E239" s="49"/>
      <c r="F239" s="126"/>
    </row>
    <row r="240" spans="1:6" x14ac:dyDescent="0.3">
      <c r="A240" s="59"/>
      <c r="B240" s="50" t="s">
        <v>51</v>
      </c>
      <c r="C240" s="48" t="s">
        <v>3</v>
      </c>
      <c r="D240" s="49">
        <v>2</v>
      </c>
      <c r="E240" s="49"/>
      <c r="F240" s="126"/>
    </row>
    <row r="241" spans="1:6" x14ac:dyDescent="0.3">
      <c r="A241" s="59">
        <f t="shared" si="0"/>
        <v>100</v>
      </c>
      <c r="B241" s="34" t="s">
        <v>278</v>
      </c>
      <c r="C241" s="48"/>
      <c r="D241" s="49"/>
      <c r="E241" s="49"/>
      <c r="F241" s="126"/>
    </row>
    <row r="242" spans="1:6" x14ac:dyDescent="0.3">
      <c r="A242" s="59"/>
      <c r="B242" s="50" t="s">
        <v>51</v>
      </c>
      <c r="C242" s="48" t="s">
        <v>3</v>
      </c>
      <c r="D242" s="49">
        <v>1</v>
      </c>
      <c r="E242" s="49"/>
      <c r="F242" s="126"/>
    </row>
    <row r="243" spans="1:6" x14ac:dyDescent="0.3">
      <c r="A243" s="59">
        <f t="shared" si="0"/>
        <v>101</v>
      </c>
      <c r="B243" s="34" t="s">
        <v>279</v>
      </c>
      <c r="C243" s="48"/>
      <c r="D243" s="49"/>
      <c r="E243" s="49"/>
      <c r="F243" s="126"/>
    </row>
    <row r="244" spans="1:6" x14ac:dyDescent="0.3">
      <c r="A244" s="59"/>
      <c r="B244" s="50" t="s">
        <v>51</v>
      </c>
      <c r="C244" s="48" t="s">
        <v>3</v>
      </c>
      <c r="D244" s="49">
        <v>1</v>
      </c>
      <c r="E244" s="49"/>
      <c r="F244" s="126"/>
    </row>
    <row r="245" spans="1:6" x14ac:dyDescent="0.3">
      <c r="A245" s="59">
        <f t="shared" si="0"/>
        <v>102</v>
      </c>
      <c r="B245" s="34" t="s">
        <v>280</v>
      </c>
      <c r="C245" s="48"/>
      <c r="D245" s="49"/>
      <c r="E245" s="49"/>
      <c r="F245" s="126"/>
    </row>
    <row r="246" spans="1:6" x14ac:dyDescent="0.3">
      <c r="A246" s="59"/>
      <c r="B246" s="50" t="s">
        <v>51</v>
      </c>
      <c r="C246" s="48" t="s">
        <v>3</v>
      </c>
      <c r="D246" s="49">
        <v>1</v>
      </c>
      <c r="E246" s="49"/>
      <c r="F246" s="126"/>
    </row>
    <row r="247" spans="1:6" x14ac:dyDescent="0.3">
      <c r="A247" s="59">
        <f t="shared" si="0"/>
        <v>103</v>
      </c>
      <c r="B247" s="34" t="s">
        <v>281</v>
      </c>
      <c r="C247" s="48"/>
      <c r="D247" s="49"/>
      <c r="E247" s="49"/>
      <c r="F247" s="126"/>
    </row>
    <row r="248" spans="1:6" x14ac:dyDescent="0.3">
      <c r="A248" s="59"/>
      <c r="B248" s="50" t="s">
        <v>51</v>
      </c>
      <c r="C248" s="48" t="s">
        <v>3</v>
      </c>
      <c r="D248" s="49">
        <v>1</v>
      </c>
      <c r="E248" s="49"/>
      <c r="F248" s="126"/>
    </row>
    <row r="249" spans="1:6" x14ac:dyDescent="0.3">
      <c r="A249" s="59">
        <f t="shared" si="0"/>
        <v>104</v>
      </c>
      <c r="B249" s="34" t="s">
        <v>282</v>
      </c>
      <c r="C249" s="48"/>
      <c r="D249" s="49"/>
      <c r="E249" s="49"/>
      <c r="F249" s="126"/>
    </row>
    <row r="250" spans="1:6" x14ac:dyDescent="0.3">
      <c r="A250" s="59"/>
      <c r="B250" s="50" t="s">
        <v>51</v>
      </c>
      <c r="C250" s="48" t="s">
        <v>3</v>
      </c>
      <c r="D250" s="49">
        <v>1</v>
      </c>
      <c r="E250" s="49"/>
      <c r="F250" s="126"/>
    </row>
    <row r="251" spans="1:6" x14ac:dyDescent="0.3">
      <c r="A251" s="59">
        <f t="shared" si="0"/>
        <v>105</v>
      </c>
      <c r="B251" s="34" t="s">
        <v>283</v>
      </c>
      <c r="C251" s="48"/>
      <c r="D251" s="49"/>
      <c r="E251" s="49"/>
      <c r="F251" s="126"/>
    </row>
    <row r="252" spans="1:6" x14ac:dyDescent="0.3">
      <c r="A252" s="59"/>
      <c r="B252" s="50" t="s">
        <v>51</v>
      </c>
      <c r="C252" s="48" t="s">
        <v>3</v>
      </c>
      <c r="D252" s="49">
        <v>1</v>
      </c>
      <c r="E252" s="49"/>
      <c r="F252" s="126"/>
    </row>
    <row r="253" spans="1:6" x14ac:dyDescent="0.3">
      <c r="A253" s="59">
        <f>A251+1</f>
        <v>106</v>
      </c>
      <c r="B253" s="34" t="s">
        <v>295</v>
      </c>
      <c r="C253" s="48"/>
      <c r="D253" s="49"/>
      <c r="E253" s="49"/>
      <c r="F253" s="126"/>
    </row>
    <row r="254" spans="1:6" x14ac:dyDescent="0.3">
      <c r="A254" s="59"/>
      <c r="B254" s="50" t="s">
        <v>51</v>
      </c>
      <c r="C254" s="48" t="s">
        <v>3</v>
      </c>
      <c r="D254" s="49">
        <v>1</v>
      </c>
      <c r="E254" s="49"/>
      <c r="F254" s="126"/>
    </row>
    <row r="255" spans="1:6" x14ac:dyDescent="0.3">
      <c r="A255" s="60"/>
      <c r="B255" s="26" t="s">
        <v>10</v>
      </c>
      <c r="C255" s="31"/>
      <c r="D255" s="61"/>
      <c r="E255" s="62"/>
      <c r="F255" s="126"/>
    </row>
    <row r="256" spans="1:6" x14ac:dyDescent="0.3">
      <c r="A256" s="59">
        <f>+A253+1</f>
        <v>107</v>
      </c>
      <c r="B256" s="34" t="s">
        <v>293</v>
      </c>
      <c r="C256" s="48"/>
      <c r="D256" s="36"/>
      <c r="E256" s="49"/>
      <c r="F256" s="126"/>
    </row>
    <row r="257" spans="1:6" x14ac:dyDescent="0.3">
      <c r="A257" s="59"/>
      <c r="B257" s="50" t="s">
        <v>65</v>
      </c>
      <c r="C257" s="48" t="s">
        <v>7</v>
      </c>
      <c r="D257" s="49">
        <f>160*6</f>
        <v>960</v>
      </c>
      <c r="E257" s="49"/>
      <c r="F257" s="126"/>
    </row>
    <row r="258" spans="1:6" x14ac:dyDescent="0.3">
      <c r="A258" s="59">
        <f>A256+1</f>
        <v>108</v>
      </c>
      <c r="B258" s="34" t="s">
        <v>178</v>
      </c>
      <c r="C258" s="48"/>
      <c r="D258" s="36"/>
      <c r="E258" s="49"/>
      <c r="F258" s="126"/>
    </row>
    <row r="259" spans="1:6" x14ac:dyDescent="0.3">
      <c r="A259" s="59"/>
      <c r="B259" s="50" t="s">
        <v>65</v>
      </c>
      <c r="C259" s="48" t="s">
        <v>7</v>
      </c>
      <c r="D259" s="36">
        <v>250</v>
      </c>
      <c r="E259" s="49"/>
      <c r="F259" s="126"/>
    </row>
    <row r="260" spans="1:6" x14ac:dyDescent="0.3">
      <c r="A260" s="59">
        <f t="shared" ref="A260:A268" si="1">+A258+1</f>
        <v>109</v>
      </c>
      <c r="B260" s="34" t="s">
        <v>179</v>
      </c>
      <c r="C260" s="48"/>
      <c r="D260" s="36"/>
      <c r="E260" s="49"/>
      <c r="F260" s="126"/>
    </row>
    <row r="261" spans="1:6" x14ac:dyDescent="0.3">
      <c r="A261" s="59"/>
      <c r="B261" s="50" t="s">
        <v>65</v>
      </c>
      <c r="C261" s="48" t="s">
        <v>7</v>
      </c>
      <c r="D261" s="36">
        <v>130</v>
      </c>
      <c r="E261" s="49"/>
      <c r="F261" s="126"/>
    </row>
    <row r="262" spans="1:6" x14ac:dyDescent="0.3">
      <c r="A262" s="59">
        <f t="shared" si="1"/>
        <v>110</v>
      </c>
      <c r="B262" s="34" t="s">
        <v>180</v>
      </c>
      <c r="C262" s="48"/>
      <c r="D262" s="36"/>
      <c r="E262" s="49"/>
      <c r="F262" s="126"/>
    </row>
    <row r="263" spans="1:6" x14ac:dyDescent="0.3">
      <c r="A263" s="59"/>
      <c r="B263" s="50" t="s">
        <v>65</v>
      </c>
      <c r="C263" s="48" t="s">
        <v>7</v>
      </c>
      <c r="D263" s="36">
        <v>160</v>
      </c>
      <c r="E263" s="49"/>
      <c r="F263" s="126"/>
    </row>
    <row r="264" spans="1:6" x14ac:dyDescent="0.3">
      <c r="A264" s="59">
        <f t="shared" si="1"/>
        <v>111</v>
      </c>
      <c r="B264" s="34" t="s">
        <v>181</v>
      </c>
      <c r="C264" s="48"/>
      <c r="D264" s="36"/>
      <c r="E264" s="49"/>
      <c r="F264" s="126"/>
    </row>
    <row r="265" spans="1:6" x14ac:dyDescent="0.3">
      <c r="A265" s="59"/>
      <c r="B265" s="50" t="s">
        <v>65</v>
      </c>
      <c r="C265" s="48" t="s">
        <v>7</v>
      </c>
      <c r="D265" s="36">
        <v>260</v>
      </c>
      <c r="E265" s="49"/>
      <c r="F265" s="126"/>
    </row>
    <row r="266" spans="1:6" x14ac:dyDescent="0.3">
      <c r="A266" s="59">
        <f t="shared" si="1"/>
        <v>112</v>
      </c>
      <c r="B266" s="34" t="s">
        <v>182</v>
      </c>
      <c r="C266" s="48"/>
      <c r="D266" s="36"/>
      <c r="E266" s="49"/>
      <c r="F266" s="126"/>
    </row>
    <row r="267" spans="1:6" x14ac:dyDescent="0.3">
      <c r="A267" s="59"/>
      <c r="B267" s="50" t="s">
        <v>65</v>
      </c>
      <c r="C267" s="48" t="s">
        <v>7</v>
      </c>
      <c r="D267" s="36">
        <v>270</v>
      </c>
      <c r="E267" s="49"/>
      <c r="F267" s="126"/>
    </row>
    <row r="268" spans="1:6" x14ac:dyDescent="0.3">
      <c r="A268" s="59">
        <f t="shared" si="1"/>
        <v>113</v>
      </c>
      <c r="B268" s="34" t="s">
        <v>56</v>
      </c>
      <c r="C268" s="48"/>
      <c r="D268" s="36"/>
      <c r="E268" s="49"/>
      <c r="F268" s="126"/>
    </row>
    <row r="269" spans="1:6" x14ac:dyDescent="0.3">
      <c r="A269" s="59"/>
      <c r="B269" s="50" t="s">
        <v>65</v>
      </c>
      <c r="C269" s="48" t="s">
        <v>7</v>
      </c>
      <c r="D269" s="36">
        <v>360</v>
      </c>
      <c r="E269" s="49"/>
      <c r="F269" s="126"/>
    </row>
    <row r="270" spans="1:6" x14ac:dyDescent="0.3">
      <c r="A270" s="59">
        <f>+A268+1</f>
        <v>114</v>
      </c>
      <c r="B270" s="34" t="s">
        <v>57</v>
      </c>
      <c r="C270" s="48"/>
      <c r="D270" s="36"/>
      <c r="E270" s="49"/>
      <c r="F270" s="126"/>
    </row>
    <row r="271" spans="1:6" x14ac:dyDescent="0.3">
      <c r="A271" s="59"/>
      <c r="B271" s="50" t="s">
        <v>65</v>
      </c>
      <c r="C271" s="48" t="s">
        <v>7</v>
      </c>
      <c r="D271" s="36">
        <v>450</v>
      </c>
      <c r="E271" s="49"/>
      <c r="F271" s="126"/>
    </row>
    <row r="272" spans="1:6" x14ac:dyDescent="0.3">
      <c r="A272" s="59">
        <f>A270+1</f>
        <v>115</v>
      </c>
      <c r="B272" s="34" t="s">
        <v>58</v>
      </c>
      <c r="C272" s="48"/>
      <c r="D272" s="49"/>
      <c r="E272" s="49"/>
      <c r="F272" s="126"/>
    </row>
    <row r="273" spans="1:6" x14ac:dyDescent="0.3">
      <c r="A273" s="59"/>
      <c r="B273" s="50" t="s">
        <v>65</v>
      </c>
      <c r="C273" s="48" t="s">
        <v>7</v>
      </c>
      <c r="D273" s="49">
        <v>2950</v>
      </c>
      <c r="E273" s="49"/>
      <c r="F273" s="126"/>
    </row>
    <row r="274" spans="1:6" x14ac:dyDescent="0.3">
      <c r="A274" s="59">
        <f>A272+1</f>
        <v>116</v>
      </c>
      <c r="B274" s="34" t="s">
        <v>59</v>
      </c>
      <c r="C274" s="48"/>
      <c r="D274" s="49"/>
      <c r="E274" s="49"/>
      <c r="F274" s="126"/>
    </row>
    <row r="275" spans="1:6" x14ac:dyDescent="0.3">
      <c r="A275" s="59"/>
      <c r="B275" s="50" t="s">
        <v>65</v>
      </c>
      <c r="C275" s="48" t="s">
        <v>7</v>
      </c>
      <c r="D275" s="49">
        <v>650</v>
      </c>
      <c r="E275" s="49"/>
      <c r="F275" s="126"/>
    </row>
    <row r="276" spans="1:6" x14ac:dyDescent="0.3">
      <c r="A276" s="60"/>
      <c r="B276" s="64" t="s">
        <v>11</v>
      </c>
      <c r="C276" s="65"/>
      <c r="D276" s="66"/>
      <c r="E276" s="67"/>
      <c r="F276" s="126"/>
    </row>
    <row r="277" spans="1:6" x14ac:dyDescent="0.3">
      <c r="A277" s="59">
        <f>+A274+1</f>
        <v>117</v>
      </c>
      <c r="B277" s="68" t="s">
        <v>106</v>
      </c>
      <c r="C277" s="35"/>
      <c r="D277" s="36"/>
      <c r="E277" s="36"/>
      <c r="F277" s="126"/>
    </row>
    <row r="278" spans="1:6" x14ac:dyDescent="0.3">
      <c r="A278" s="59"/>
      <c r="B278" s="63" t="s">
        <v>65</v>
      </c>
      <c r="C278" s="35" t="s">
        <v>7</v>
      </c>
      <c r="D278" s="36">
        <v>305</v>
      </c>
      <c r="E278" s="36"/>
      <c r="F278" s="126"/>
    </row>
    <row r="279" spans="1:6" x14ac:dyDescent="0.3">
      <c r="A279" s="59">
        <f>A277+1</f>
        <v>118</v>
      </c>
      <c r="B279" s="68" t="s">
        <v>183</v>
      </c>
      <c r="C279" s="35"/>
      <c r="D279" s="36"/>
      <c r="E279" s="36"/>
      <c r="F279" s="126"/>
    </row>
    <row r="280" spans="1:6" x14ac:dyDescent="0.3">
      <c r="A280" s="59"/>
      <c r="B280" s="133" t="s">
        <v>65</v>
      </c>
      <c r="C280" s="35" t="s">
        <v>7</v>
      </c>
      <c r="D280" s="36">
        <v>610</v>
      </c>
      <c r="E280" s="36"/>
      <c r="F280" s="126"/>
    </row>
    <row r="281" spans="1:6" x14ac:dyDescent="0.3">
      <c r="A281" s="59">
        <f>A279+1</f>
        <v>119</v>
      </c>
      <c r="B281" s="84" t="s">
        <v>12</v>
      </c>
      <c r="C281" s="35"/>
      <c r="D281" s="36"/>
      <c r="E281" s="36"/>
      <c r="F281" s="126"/>
    </row>
    <row r="282" spans="1:6" x14ac:dyDescent="0.3">
      <c r="A282" s="59"/>
      <c r="B282" s="133" t="s">
        <v>65</v>
      </c>
      <c r="C282" s="35" t="s">
        <v>7</v>
      </c>
      <c r="D282" s="36">
        <v>305</v>
      </c>
      <c r="E282" s="36"/>
      <c r="F282" s="126"/>
    </row>
    <row r="283" spans="1:6" x14ac:dyDescent="0.3">
      <c r="A283" s="60"/>
      <c r="B283" s="134" t="s">
        <v>184</v>
      </c>
      <c r="C283" s="65"/>
      <c r="D283" s="66"/>
      <c r="E283" s="67"/>
      <c r="F283" s="126"/>
    </row>
    <row r="284" spans="1:6" x14ac:dyDescent="0.3">
      <c r="A284" s="59">
        <f>A281+1</f>
        <v>120</v>
      </c>
      <c r="B284" s="84" t="s">
        <v>348</v>
      </c>
      <c r="C284" s="35"/>
      <c r="D284" s="36"/>
      <c r="E284" s="36"/>
      <c r="F284" s="126"/>
    </row>
    <row r="285" spans="1:6" x14ac:dyDescent="0.3">
      <c r="A285" s="59"/>
      <c r="B285" s="133" t="s">
        <v>8</v>
      </c>
      <c r="C285" s="35" t="s">
        <v>3</v>
      </c>
      <c r="D285" s="36">
        <v>3</v>
      </c>
      <c r="E285" s="36"/>
      <c r="F285" s="126"/>
    </row>
    <row r="286" spans="1:6" x14ac:dyDescent="0.3">
      <c r="A286" s="59">
        <f>A284+1</f>
        <v>121</v>
      </c>
      <c r="B286" s="84" t="s">
        <v>62</v>
      </c>
      <c r="C286" s="35"/>
      <c r="D286" s="36"/>
      <c r="E286" s="36"/>
      <c r="F286" s="126"/>
    </row>
    <row r="287" spans="1:6" x14ac:dyDescent="0.3">
      <c r="A287" s="59"/>
      <c r="B287" s="63" t="s">
        <v>8</v>
      </c>
      <c r="C287" s="35" t="s">
        <v>3</v>
      </c>
      <c r="D287" s="36">
        <v>3</v>
      </c>
      <c r="E287" s="36"/>
      <c r="F287" s="126"/>
    </row>
    <row r="288" spans="1:6" x14ac:dyDescent="0.3">
      <c r="A288" s="59">
        <f>A286+1</f>
        <v>122</v>
      </c>
      <c r="B288" s="68" t="s">
        <v>185</v>
      </c>
      <c r="C288" s="35"/>
      <c r="D288" s="36"/>
      <c r="E288" s="36"/>
      <c r="F288" s="126"/>
    </row>
    <row r="289" spans="1:6" x14ac:dyDescent="0.3">
      <c r="A289" s="59"/>
      <c r="B289" s="63" t="s">
        <v>8</v>
      </c>
      <c r="C289" s="35" t="s">
        <v>3</v>
      </c>
      <c r="D289" s="36">
        <v>1</v>
      </c>
      <c r="E289" s="36"/>
      <c r="F289" s="126"/>
    </row>
    <row r="290" spans="1:6" x14ac:dyDescent="0.3">
      <c r="A290" s="59">
        <f>A288+1</f>
        <v>123</v>
      </c>
      <c r="B290" s="68" t="s">
        <v>13</v>
      </c>
      <c r="C290" s="35"/>
      <c r="D290" s="36"/>
      <c r="E290" s="36"/>
      <c r="F290" s="126"/>
    </row>
    <row r="291" spans="1:6" x14ac:dyDescent="0.3">
      <c r="A291" s="59"/>
      <c r="B291" s="63" t="s">
        <v>8</v>
      </c>
      <c r="C291" s="35" t="s">
        <v>3</v>
      </c>
      <c r="D291" s="36">
        <v>73</v>
      </c>
      <c r="E291" s="36"/>
      <c r="F291" s="126"/>
    </row>
    <row r="292" spans="1:6" x14ac:dyDescent="0.3">
      <c r="A292" s="59">
        <f>A290+1</f>
        <v>124</v>
      </c>
      <c r="B292" s="68" t="s">
        <v>14</v>
      </c>
      <c r="C292" s="35"/>
      <c r="D292" s="36"/>
      <c r="E292" s="36"/>
      <c r="F292" s="126"/>
    </row>
    <row r="293" spans="1:6" x14ac:dyDescent="0.3">
      <c r="A293" s="59"/>
      <c r="B293" s="63" t="s">
        <v>8</v>
      </c>
      <c r="C293" s="35" t="s">
        <v>3</v>
      </c>
      <c r="D293" s="36">
        <v>1</v>
      </c>
      <c r="E293" s="36"/>
      <c r="F293" s="126"/>
    </row>
    <row r="294" spans="1:6" x14ac:dyDescent="0.3">
      <c r="A294" s="59">
        <f>A292+1</f>
        <v>125</v>
      </c>
      <c r="B294" s="68" t="s">
        <v>186</v>
      </c>
      <c r="C294" s="35"/>
      <c r="D294" s="36"/>
      <c r="E294" s="36"/>
      <c r="F294" s="126"/>
    </row>
    <row r="295" spans="1:6" x14ac:dyDescent="0.3">
      <c r="A295" s="59"/>
      <c r="B295" s="63" t="s">
        <v>8</v>
      </c>
      <c r="C295" s="35" t="s">
        <v>3</v>
      </c>
      <c r="D295" s="36">
        <v>10</v>
      </c>
      <c r="E295" s="36"/>
      <c r="F295" s="126"/>
    </row>
    <row r="296" spans="1:6" x14ac:dyDescent="0.3">
      <c r="A296" s="59">
        <f>A294+1</f>
        <v>126</v>
      </c>
      <c r="B296" s="68" t="s">
        <v>187</v>
      </c>
      <c r="C296" s="35"/>
      <c r="D296" s="36"/>
      <c r="E296" s="36"/>
      <c r="F296" s="126"/>
    </row>
    <row r="297" spans="1:6" x14ac:dyDescent="0.3">
      <c r="A297" s="59"/>
      <c r="B297" s="63" t="s">
        <v>8</v>
      </c>
      <c r="C297" s="35" t="s">
        <v>3</v>
      </c>
      <c r="D297" s="36">
        <v>1</v>
      </c>
      <c r="E297" s="36"/>
      <c r="F297" s="126"/>
    </row>
    <row r="298" spans="1:6" x14ac:dyDescent="0.3">
      <c r="A298" s="59">
        <f>A296+1</f>
        <v>127</v>
      </c>
      <c r="B298" s="34" t="s">
        <v>15</v>
      </c>
      <c r="C298" s="48"/>
      <c r="D298" s="49"/>
      <c r="E298" s="49"/>
      <c r="F298" s="126"/>
    </row>
    <row r="299" spans="1:6" x14ac:dyDescent="0.3">
      <c r="A299" s="59"/>
      <c r="B299" s="50" t="s">
        <v>8</v>
      </c>
      <c r="C299" s="48" t="s">
        <v>3</v>
      </c>
      <c r="D299" s="49">
        <v>36</v>
      </c>
      <c r="E299" s="49"/>
      <c r="F299" s="126"/>
    </row>
    <row r="300" spans="1:6" x14ac:dyDescent="0.3">
      <c r="A300" s="59">
        <f>A298+1</f>
        <v>128</v>
      </c>
      <c r="B300" s="34" t="s">
        <v>16</v>
      </c>
      <c r="C300" s="48"/>
      <c r="D300" s="49"/>
      <c r="E300" s="49"/>
      <c r="F300" s="126"/>
    </row>
    <row r="301" spans="1:6" x14ac:dyDescent="0.3">
      <c r="A301" s="59"/>
      <c r="B301" s="50" t="s">
        <v>8</v>
      </c>
      <c r="C301" s="48" t="s">
        <v>3</v>
      </c>
      <c r="D301" s="49">
        <v>345</v>
      </c>
      <c r="E301" s="49"/>
      <c r="F301" s="126"/>
    </row>
    <row r="302" spans="1:6" x14ac:dyDescent="0.3">
      <c r="A302" s="60"/>
      <c r="B302" s="26" t="s">
        <v>188</v>
      </c>
      <c r="C302" s="31"/>
      <c r="D302" s="61"/>
      <c r="E302" s="62"/>
      <c r="F302" s="126"/>
    </row>
    <row r="303" spans="1:6" x14ac:dyDescent="0.3">
      <c r="A303" s="59">
        <f>A300+1</f>
        <v>129</v>
      </c>
      <c r="B303" s="34" t="s">
        <v>189</v>
      </c>
      <c r="C303" s="48"/>
      <c r="D303" s="49"/>
      <c r="E303" s="49"/>
      <c r="F303" s="126"/>
    </row>
    <row r="304" spans="1:6" x14ac:dyDescent="0.3">
      <c r="A304" s="59"/>
      <c r="B304" s="50" t="s">
        <v>8</v>
      </c>
      <c r="C304" s="48" t="s">
        <v>3</v>
      </c>
      <c r="D304" s="49">
        <v>98</v>
      </c>
      <c r="E304" s="49"/>
      <c r="F304" s="126"/>
    </row>
    <row r="305" spans="1:6" x14ac:dyDescent="0.3">
      <c r="A305" s="59">
        <f>+A303+1</f>
        <v>130</v>
      </c>
      <c r="B305" s="34" t="s">
        <v>190</v>
      </c>
      <c r="C305" s="48"/>
      <c r="D305" s="49"/>
      <c r="E305" s="49"/>
      <c r="F305" s="126"/>
    </row>
    <row r="306" spans="1:6" x14ac:dyDescent="0.3">
      <c r="A306" s="59"/>
      <c r="B306" s="50" t="s">
        <v>8</v>
      </c>
      <c r="C306" s="48" t="s">
        <v>3</v>
      </c>
      <c r="D306" s="49">
        <v>8</v>
      </c>
      <c r="E306" s="49"/>
      <c r="F306" s="126"/>
    </row>
    <row r="307" spans="1:6" x14ac:dyDescent="0.3">
      <c r="A307" s="59">
        <f>+A305+1</f>
        <v>131</v>
      </c>
      <c r="B307" s="34" t="s">
        <v>191</v>
      </c>
      <c r="C307" s="48"/>
      <c r="D307" s="49"/>
      <c r="E307" s="49"/>
      <c r="F307" s="126"/>
    </row>
    <row r="308" spans="1:6" x14ac:dyDescent="0.3">
      <c r="A308" s="59"/>
      <c r="B308" s="50" t="s">
        <v>8</v>
      </c>
      <c r="C308" s="48" t="s">
        <v>3</v>
      </c>
      <c r="D308" s="49">
        <v>1</v>
      </c>
      <c r="E308" s="49"/>
      <c r="F308" s="126"/>
    </row>
    <row r="309" spans="1:6" x14ac:dyDescent="0.3">
      <c r="A309" s="59">
        <f>+A307+1</f>
        <v>132</v>
      </c>
      <c r="B309" s="34" t="s">
        <v>192</v>
      </c>
      <c r="C309" s="32"/>
      <c r="D309" s="33"/>
      <c r="E309" s="33"/>
      <c r="F309" s="126"/>
    </row>
    <row r="310" spans="1:6" x14ac:dyDescent="0.3">
      <c r="A310" s="59"/>
      <c r="B310" s="50" t="s">
        <v>8</v>
      </c>
      <c r="C310" s="48" t="s">
        <v>3</v>
      </c>
      <c r="D310" s="49">
        <v>34</v>
      </c>
      <c r="E310" s="49"/>
      <c r="F310" s="126"/>
    </row>
    <row r="311" spans="1:6" x14ac:dyDescent="0.3">
      <c r="A311" s="59">
        <f>+A309+1</f>
        <v>133</v>
      </c>
      <c r="B311" s="34" t="s">
        <v>193</v>
      </c>
      <c r="C311" s="32"/>
      <c r="D311" s="33"/>
      <c r="E311" s="33"/>
      <c r="F311" s="126"/>
    </row>
    <row r="312" spans="1:6" x14ac:dyDescent="0.3">
      <c r="A312" s="59"/>
      <c r="B312" s="50" t="s">
        <v>8</v>
      </c>
      <c r="C312" s="48" t="s">
        <v>3</v>
      </c>
      <c r="D312" s="49">
        <v>1</v>
      </c>
      <c r="E312" s="49"/>
      <c r="F312" s="126"/>
    </row>
    <row r="313" spans="1:6" x14ac:dyDescent="0.3">
      <c r="A313" s="59">
        <f>+A311+1</f>
        <v>134</v>
      </c>
      <c r="B313" s="34" t="s">
        <v>285</v>
      </c>
      <c r="C313" s="32"/>
      <c r="D313" s="33"/>
      <c r="E313" s="33"/>
      <c r="F313" s="126"/>
    </row>
    <row r="314" spans="1:6" x14ac:dyDescent="0.3">
      <c r="A314" s="59"/>
      <c r="B314" s="50" t="s">
        <v>8</v>
      </c>
      <c r="C314" s="48" t="s">
        <v>3</v>
      </c>
      <c r="D314" s="49">
        <v>34</v>
      </c>
      <c r="E314" s="49"/>
      <c r="F314" s="126"/>
    </row>
    <row r="315" spans="1:6" x14ac:dyDescent="0.3">
      <c r="A315" s="59">
        <f>+A313+1</f>
        <v>135</v>
      </c>
      <c r="B315" s="135" t="s">
        <v>291</v>
      </c>
      <c r="C315" s="136"/>
      <c r="D315" s="137"/>
      <c r="E315" s="137"/>
      <c r="F315" s="126"/>
    </row>
    <row r="316" spans="1:6" x14ac:dyDescent="0.3">
      <c r="A316" s="59"/>
      <c r="B316" s="42" t="s">
        <v>8</v>
      </c>
      <c r="C316" s="41" t="s">
        <v>3</v>
      </c>
      <c r="D316" s="51">
        <v>12</v>
      </c>
      <c r="E316" s="51"/>
      <c r="F316" s="126"/>
    </row>
    <row r="317" spans="1:6" x14ac:dyDescent="0.3">
      <c r="A317" s="59">
        <f>+A315+1</f>
        <v>136</v>
      </c>
      <c r="B317" s="135" t="s">
        <v>194</v>
      </c>
      <c r="C317" s="41"/>
      <c r="D317" s="51"/>
      <c r="E317" s="51"/>
      <c r="F317" s="126"/>
    </row>
    <row r="318" spans="1:6" x14ac:dyDescent="0.3">
      <c r="A318" s="59"/>
      <c r="B318" s="42" t="s">
        <v>8</v>
      </c>
      <c r="C318" s="41" t="s">
        <v>3</v>
      </c>
      <c r="D318" s="51">
        <v>330</v>
      </c>
      <c r="E318" s="51"/>
      <c r="F318" s="126"/>
    </row>
    <row r="319" spans="1:6" x14ac:dyDescent="0.3">
      <c r="A319" s="59">
        <f>+A317+1</f>
        <v>137</v>
      </c>
      <c r="B319" s="135" t="s">
        <v>195</v>
      </c>
      <c r="C319" s="48"/>
      <c r="D319" s="49"/>
      <c r="E319" s="49"/>
      <c r="F319" s="126"/>
    </row>
    <row r="320" spans="1:6" x14ac:dyDescent="0.3">
      <c r="A320" s="59"/>
      <c r="B320" s="42" t="s">
        <v>8</v>
      </c>
      <c r="C320" s="48" t="s">
        <v>3</v>
      </c>
      <c r="D320" s="49">
        <v>11</v>
      </c>
      <c r="E320" s="49"/>
      <c r="F320" s="126"/>
    </row>
    <row r="321" spans="1:6" x14ac:dyDescent="0.3">
      <c r="A321" s="59">
        <f>+A319+1</f>
        <v>138</v>
      </c>
      <c r="B321" s="135" t="s">
        <v>363</v>
      </c>
      <c r="C321" s="48"/>
      <c r="D321" s="49"/>
      <c r="E321" s="49"/>
      <c r="F321" s="126"/>
    </row>
    <row r="322" spans="1:6" x14ac:dyDescent="0.3">
      <c r="A322" s="59"/>
      <c r="B322" s="42" t="s">
        <v>8</v>
      </c>
      <c r="C322" s="48" t="s">
        <v>3</v>
      </c>
      <c r="D322" s="49">
        <v>33</v>
      </c>
      <c r="E322" s="49"/>
      <c r="F322" s="126"/>
    </row>
    <row r="323" spans="1:6" x14ac:dyDescent="0.3">
      <c r="A323" s="59">
        <f>+A321+1</f>
        <v>139</v>
      </c>
      <c r="B323" s="34" t="s">
        <v>286</v>
      </c>
      <c r="C323" s="48"/>
      <c r="D323" s="49"/>
      <c r="E323" s="49"/>
      <c r="F323" s="126"/>
    </row>
    <row r="324" spans="1:6" x14ac:dyDescent="0.3">
      <c r="A324" s="59"/>
      <c r="B324" s="50" t="s">
        <v>8</v>
      </c>
      <c r="C324" s="48" t="s">
        <v>3</v>
      </c>
      <c r="D324" s="49">
        <v>1</v>
      </c>
      <c r="E324" s="49"/>
      <c r="F324" s="126"/>
    </row>
    <row r="325" spans="1:6" x14ac:dyDescent="0.3">
      <c r="A325" s="59">
        <f>+A323+1</f>
        <v>140</v>
      </c>
      <c r="B325" s="34" t="s">
        <v>294</v>
      </c>
      <c r="C325" s="48"/>
      <c r="D325" s="49"/>
      <c r="E325" s="49"/>
      <c r="F325" s="126"/>
    </row>
    <row r="326" spans="1:6" x14ac:dyDescent="0.3">
      <c r="A326" s="59"/>
      <c r="B326" s="50" t="s">
        <v>8</v>
      </c>
      <c r="C326" s="48" t="s">
        <v>3</v>
      </c>
      <c r="D326" s="49">
        <v>1</v>
      </c>
      <c r="E326" s="49"/>
      <c r="F326" s="126"/>
    </row>
    <row r="327" spans="1:6" x14ac:dyDescent="0.3">
      <c r="A327" s="59">
        <f>+A325+1</f>
        <v>141</v>
      </c>
      <c r="B327" s="34" t="s">
        <v>17</v>
      </c>
      <c r="C327" s="32"/>
      <c r="D327" s="33"/>
      <c r="E327" s="33"/>
      <c r="F327" s="126"/>
    </row>
    <row r="328" spans="1:6" x14ac:dyDescent="0.3">
      <c r="A328" s="59"/>
      <c r="B328" s="50" t="s">
        <v>8</v>
      </c>
      <c r="C328" s="48" t="s">
        <v>3</v>
      </c>
      <c r="D328" s="49">
        <v>12</v>
      </c>
      <c r="E328" s="49"/>
      <c r="F328" s="126"/>
    </row>
    <row r="329" spans="1:6" x14ac:dyDescent="0.3">
      <c r="A329" s="59">
        <f>+A327+1</f>
        <v>142</v>
      </c>
      <c r="B329" s="34" t="s">
        <v>18</v>
      </c>
      <c r="C329" s="32"/>
      <c r="D329" s="33"/>
      <c r="E329" s="33"/>
      <c r="F329" s="126"/>
    </row>
    <row r="330" spans="1:6" x14ac:dyDescent="0.3">
      <c r="A330" s="59"/>
      <c r="B330" s="50" t="s">
        <v>8</v>
      </c>
      <c r="C330" s="48" t="s">
        <v>3</v>
      </c>
      <c r="D330" s="49">
        <v>10</v>
      </c>
      <c r="E330" s="49"/>
      <c r="F330" s="126"/>
    </row>
    <row r="331" spans="1:6" x14ac:dyDescent="0.3">
      <c r="A331" s="59">
        <f>+A329+1</f>
        <v>143</v>
      </c>
      <c r="B331" s="34" t="s">
        <v>196</v>
      </c>
      <c r="C331" s="32"/>
      <c r="D331" s="33"/>
      <c r="E331" s="33"/>
      <c r="F331" s="126"/>
    </row>
    <row r="332" spans="1:6" x14ac:dyDescent="0.3">
      <c r="A332" s="59"/>
      <c r="B332" s="50" t="s">
        <v>8</v>
      </c>
      <c r="C332" s="48" t="s">
        <v>3</v>
      </c>
      <c r="D332" s="49">
        <v>1</v>
      </c>
      <c r="E332" s="49"/>
      <c r="F332" s="126"/>
    </row>
    <row r="333" spans="1:6" x14ac:dyDescent="0.3">
      <c r="A333" s="60"/>
      <c r="B333" s="26" t="s">
        <v>19</v>
      </c>
      <c r="C333" s="31"/>
      <c r="D333" s="61"/>
      <c r="E333" s="62"/>
      <c r="F333" s="126"/>
    </row>
    <row r="334" spans="1:6" x14ac:dyDescent="0.3">
      <c r="A334" s="59">
        <f>+A331+1</f>
        <v>144</v>
      </c>
      <c r="B334" s="34" t="s">
        <v>197</v>
      </c>
      <c r="C334" s="48"/>
      <c r="D334" s="49"/>
      <c r="E334" s="49"/>
      <c r="F334" s="126"/>
    </row>
    <row r="335" spans="1:6" x14ac:dyDescent="0.3">
      <c r="A335" s="59"/>
      <c r="B335" s="50" t="s">
        <v>8</v>
      </c>
      <c r="C335" s="48" t="s">
        <v>3</v>
      </c>
      <c r="D335" s="49">
        <v>140</v>
      </c>
      <c r="E335" s="49"/>
      <c r="F335" s="126"/>
    </row>
    <row r="336" spans="1:6" x14ac:dyDescent="0.3">
      <c r="A336" s="59">
        <f>+A334+1</f>
        <v>145</v>
      </c>
      <c r="B336" s="34" t="s">
        <v>296</v>
      </c>
      <c r="C336" s="48"/>
      <c r="D336" s="49"/>
      <c r="E336" s="49"/>
      <c r="F336" s="126"/>
    </row>
    <row r="337" spans="1:6" x14ac:dyDescent="0.3">
      <c r="A337" s="59"/>
      <c r="B337" s="50" t="s">
        <v>8</v>
      </c>
      <c r="C337" s="48" t="s">
        <v>3</v>
      </c>
      <c r="D337" s="49">
        <v>80</v>
      </c>
      <c r="E337" s="49"/>
      <c r="F337" s="126"/>
    </row>
    <row r="338" spans="1:6" x14ac:dyDescent="0.3">
      <c r="A338" s="59">
        <f>+A336+1</f>
        <v>146</v>
      </c>
      <c r="B338" s="34" t="s">
        <v>297</v>
      </c>
      <c r="C338" s="48"/>
      <c r="D338" s="49"/>
      <c r="E338" s="49"/>
      <c r="F338" s="126"/>
    </row>
    <row r="339" spans="1:6" x14ac:dyDescent="0.3">
      <c r="A339" s="59"/>
      <c r="B339" s="50" t="s">
        <v>8</v>
      </c>
      <c r="C339" s="48" t="s">
        <v>3</v>
      </c>
      <c r="D339" s="49">
        <v>21</v>
      </c>
      <c r="E339" s="49"/>
      <c r="F339" s="126"/>
    </row>
    <row r="340" spans="1:6" x14ac:dyDescent="0.3">
      <c r="A340" s="59">
        <f>+A338+1</f>
        <v>147</v>
      </c>
      <c r="B340" s="34" t="s">
        <v>198</v>
      </c>
      <c r="C340" s="48"/>
      <c r="D340" s="49"/>
      <c r="E340" s="49"/>
      <c r="F340" s="126"/>
    </row>
    <row r="341" spans="1:6" x14ac:dyDescent="0.3">
      <c r="A341" s="59"/>
      <c r="B341" s="50" t="s">
        <v>8</v>
      </c>
      <c r="C341" s="48" t="s">
        <v>3</v>
      </c>
      <c r="D341" s="49">
        <v>6</v>
      </c>
      <c r="E341" s="49"/>
      <c r="F341" s="126"/>
    </row>
    <row r="342" spans="1:6" x14ac:dyDescent="0.3">
      <c r="A342" s="59">
        <f>+A340+1</f>
        <v>148</v>
      </c>
      <c r="B342" s="34" t="s">
        <v>199</v>
      </c>
      <c r="C342" s="48"/>
      <c r="D342" s="49"/>
      <c r="E342" s="49"/>
      <c r="F342" s="126"/>
    </row>
    <row r="343" spans="1:6" x14ac:dyDescent="0.3">
      <c r="A343" s="59"/>
      <c r="B343" s="50" t="s">
        <v>8</v>
      </c>
      <c r="C343" s="48" t="s">
        <v>3</v>
      </c>
      <c r="D343" s="49">
        <v>38</v>
      </c>
      <c r="E343" s="49"/>
      <c r="F343" s="126"/>
    </row>
    <row r="344" spans="1:6" x14ac:dyDescent="0.3">
      <c r="A344" s="59">
        <f>+A342+1</f>
        <v>149</v>
      </c>
      <c r="B344" s="34" t="s">
        <v>200</v>
      </c>
      <c r="C344" s="48"/>
      <c r="D344" s="49"/>
      <c r="E344" s="49"/>
      <c r="F344" s="126"/>
    </row>
    <row r="345" spans="1:6" x14ac:dyDescent="0.3">
      <c r="A345" s="59"/>
      <c r="B345" s="50" t="s">
        <v>8</v>
      </c>
      <c r="C345" s="48" t="s">
        <v>3</v>
      </c>
      <c r="D345" s="49">
        <v>5</v>
      </c>
      <c r="E345" s="49"/>
      <c r="F345" s="126"/>
    </row>
    <row r="346" spans="1:6" x14ac:dyDescent="0.3">
      <c r="A346" s="59">
        <f>A344+1</f>
        <v>150</v>
      </c>
      <c r="B346" s="34" t="s">
        <v>201</v>
      </c>
      <c r="C346" s="48"/>
      <c r="D346" s="49"/>
      <c r="E346" s="49"/>
      <c r="F346" s="126"/>
    </row>
    <row r="347" spans="1:6" x14ac:dyDescent="0.3">
      <c r="A347" s="59"/>
      <c r="B347" s="50" t="s">
        <v>8</v>
      </c>
      <c r="C347" s="48" t="s">
        <v>3</v>
      </c>
      <c r="D347" s="49">
        <v>18</v>
      </c>
      <c r="E347" s="49"/>
      <c r="F347" s="126"/>
    </row>
    <row r="348" spans="1:6" x14ac:dyDescent="0.3">
      <c r="A348" s="59">
        <f>+A346+1</f>
        <v>151</v>
      </c>
      <c r="B348" s="34" t="s">
        <v>202</v>
      </c>
      <c r="C348" s="48"/>
      <c r="D348" s="49"/>
      <c r="E348" s="49"/>
      <c r="F348" s="126"/>
    </row>
    <row r="349" spans="1:6" x14ac:dyDescent="0.3">
      <c r="A349" s="59"/>
      <c r="B349" s="50" t="s">
        <v>8</v>
      </c>
      <c r="C349" s="48" t="s">
        <v>3</v>
      </c>
      <c r="D349" s="49">
        <v>1</v>
      </c>
      <c r="E349" s="49"/>
      <c r="F349" s="126"/>
    </row>
    <row r="350" spans="1:6" x14ac:dyDescent="0.3">
      <c r="A350" s="59">
        <f>+A348+1</f>
        <v>152</v>
      </c>
      <c r="B350" s="34" t="s">
        <v>203</v>
      </c>
      <c r="C350" s="48"/>
      <c r="D350" s="49"/>
      <c r="E350" s="49"/>
      <c r="F350" s="126"/>
    </row>
    <row r="351" spans="1:6" x14ac:dyDescent="0.3">
      <c r="A351" s="59"/>
      <c r="B351" s="50" t="s">
        <v>8</v>
      </c>
      <c r="C351" s="48" t="s">
        <v>3</v>
      </c>
      <c r="D351" s="49">
        <v>151</v>
      </c>
      <c r="E351" s="49"/>
      <c r="F351" s="126"/>
    </row>
    <row r="352" spans="1:6" x14ac:dyDescent="0.3">
      <c r="A352" s="59">
        <f>+A350+1</f>
        <v>153</v>
      </c>
      <c r="B352" s="34" t="s">
        <v>69</v>
      </c>
      <c r="C352" s="48"/>
      <c r="D352" s="49"/>
      <c r="E352" s="49"/>
      <c r="F352" s="126"/>
    </row>
    <row r="353" spans="1:8" x14ac:dyDescent="0.3">
      <c r="A353" s="59"/>
      <c r="B353" s="50" t="s">
        <v>8</v>
      </c>
      <c r="C353" s="48" t="s">
        <v>3</v>
      </c>
      <c r="D353" s="49">
        <v>5</v>
      </c>
      <c r="E353" s="49"/>
      <c r="F353" s="126"/>
    </row>
    <row r="354" spans="1:8" x14ac:dyDescent="0.3">
      <c r="A354" s="60"/>
      <c r="B354" s="26" t="s">
        <v>20</v>
      </c>
      <c r="C354" s="31"/>
      <c r="D354" s="66"/>
      <c r="E354" s="67"/>
      <c r="F354" s="127"/>
      <c r="H354" s="116"/>
    </row>
    <row r="355" spans="1:8" x14ac:dyDescent="0.3">
      <c r="A355" s="59">
        <f>+A352+1</f>
        <v>154</v>
      </c>
      <c r="B355" s="34" t="s">
        <v>204</v>
      </c>
      <c r="C355" s="48"/>
      <c r="D355" s="36"/>
      <c r="E355" s="36"/>
      <c r="F355" s="127"/>
      <c r="G355" s="38"/>
      <c r="H355" s="116"/>
    </row>
    <row r="356" spans="1:8" x14ac:dyDescent="0.3">
      <c r="A356" s="59"/>
      <c r="B356" s="50" t="s">
        <v>8</v>
      </c>
      <c r="C356" s="48" t="s">
        <v>3</v>
      </c>
      <c r="D356" s="36">
        <v>40</v>
      </c>
      <c r="E356" s="36"/>
      <c r="F356" s="127"/>
      <c r="G356" s="38"/>
      <c r="H356" s="116"/>
    </row>
    <row r="357" spans="1:8" x14ac:dyDescent="0.3">
      <c r="A357" s="59">
        <f>A355+1</f>
        <v>155</v>
      </c>
      <c r="B357" s="34" t="s">
        <v>21</v>
      </c>
      <c r="C357" s="48"/>
      <c r="D357" s="36"/>
      <c r="E357" s="36"/>
      <c r="F357" s="127"/>
      <c r="G357" s="38"/>
      <c r="H357" s="116"/>
    </row>
    <row r="358" spans="1:8" x14ac:dyDescent="0.3">
      <c r="A358" s="59"/>
      <c r="B358" s="50" t="s">
        <v>8</v>
      </c>
      <c r="C358" s="48" t="s">
        <v>3</v>
      </c>
      <c r="D358" s="36">
        <v>32</v>
      </c>
      <c r="E358" s="36"/>
      <c r="F358" s="127"/>
      <c r="G358" s="38"/>
      <c r="H358" s="116"/>
    </row>
    <row r="359" spans="1:8" x14ac:dyDescent="0.3">
      <c r="A359" s="59">
        <f>A357+1</f>
        <v>156</v>
      </c>
      <c r="B359" s="34" t="s">
        <v>205</v>
      </c>
      <c r="C359" s="48"/>
      <c r="D359" s="49"/>
      <c r="E359" s="49"/>
      <c r="F359" s="126"/>
      <c r="G359" s="38"/>
      <c r="H359" s="116"/>
    </row>
    <row r="360" spans="1:8" ht="17.25" thickBot="1" x14ac:dyDescent="0.35">
      <c r="A360" s="59"/>
      <c r="B360" s="50" t="s">
        <v>8</v>
      </c>
      <c r="C360" s="48" t="s">
        <v>3</v>
      </c>
      <c r="D360" s="49">
        <v>1</v>
      </c>
      <c r="E360" s="49"/>
      <c r="F360" s="126"/>
    </row>
    <row r="361" spans="1:8" ht="21.75" customHeight="1" thickBot="1" x14ac:dyDescent="0.35">
      <c r="A361" s="153" t="str">
        <f>+"TOTAL "&amp;B210</f>
        <v>TOTAL H/ LOT : ELECTRICITE COURANT FORT</v>
      </c>
      <c r="B361" s="154"/>
      <c r="C361" s="154"/>
      <c r="D361" s="154"/>
      <c r="E361" s="155"/>
      <c r="F361" s="130"/>
    </row>
    <row r="362" spans="1:8" x14ac:dyDescent="0.3">
      <c r="A362" s="58"/>
      <c r="B362" s="24" t="s">
        <v>319</v>
      </c>
      <c r="C362" s="28"/>
      <c r="D362" s="29"/>
      <c r="E362" s="30"/>
      <c r="F362" s="125"/>
    </row>
    <row r="363" spans="1:8" x14ac:dyDescent="0.3">
      <c r="A363" s="59">
        <f>+A359+1</f>
        <v>157</v>
      </c>
      <c r="B363" s="34" t="s">
        <v>206</v>
      </c>
      <c r="C363" s="48"/>
      <c r="D363" s="49"/>
      <c r="E363" s="49"/>
      <c r="F363" s="126"/>
    </row>
    <row r="364" spans="1:8" x14ac:dyDescent="0.3">
      <c r="A364" s="59"/>
      <c r="B364" s="50" t="s">
        <v>63</v>
      </c>
      <c r="C364" s="48" t="s">
        <v>7</v>
      </c>
      <c r="D364" s="49">
        <v>50</v>
      </c>
      <c r="E364" s="49"/>
      <c r="F364" s="126"/>
    </row>
    <row r="365" spans="1:8" x14ac:dyDescent="0.3">
      <c r="A365" s="59">
        <f>+A363+1</f>
        <v>158</v>
      </c>
      <c r="B365" s="34" t="s">
        <v>23</v>
      </c>
      <c r="C365" s="48"/>
      <c r="D365" s="49"/>
      <c r="E365" s="49"/>
      <c r="F365" s="126"/>
    </row>
    <row r="366" spans="1:8" x14ac:dyDescent="0.3">
      <c r="A366" s="59"/>
      <c r="B366" s="50" t="s">
        <v>63</v>
      </c>
      <c r="C366" s="48" t="s">
        <v>7</v>
      </c>
      <c r="D366" s="49">
        <v>400</v>
      </c>
      <c r="E366" s="49"/>
      <c r="F366" s="126"/>
    </row>
    <row r="367" spans="1:8" x14ac:dyDescent="0.3">
      <c r="A367" s="59">
        <f>+A365+1</f>
        <v>159</v>
      </c>
      <c r="B367" s="34" t="s">
        <v>120</v>
      </c>
      <c r="C367" s="48"/>
      <c r="D367" s="49"/>
      <c r="E367" s="49"/>
      <c r="F367" s="126"/>
    </row>
    <row r="368" spans="1:8" x14ac:dyDescent="0.3">
      <c r="A368" s="59"/>
      <c r="B368" s="50" t="s">
        <v>8</v>
      </c>
      <c r="C368" s="48" t="s">
        <v>3</v>
      </c>
      <c r="D368" s="49">
        <v>2</v>
      </c>
      <c r="E368" s="49"/>
      <c r="F368" s="126"/>
    </row>
    <row r="369" spans="1:8" x14ac:dyDescent="0.3">
      <c r="A369" s="59">
        <f>+A367+1</f>
        <v>160</v>
      </c>
      <c r="B369" s="34" t="s">
        <v>119</v>
      </c>
      <c r="C369" s="48"/>
      <c r="D369" s="51"/>
      <c r="E369" s="49"/>
      <c r="F369" s="126"/>
    </row>
    <row r="370" spans="1:8" x14ac:dyDescent="0.3">
      <c r="A370" s="59"/>
      <c r="B370" s="50" t="s">
        <v>8</v>
      </c>
      <c r="C370" s="48" t="s">
        <v>3</v>
      </c>
      <c r="D370" s="51">
        <v>1</v>
      </c>
      <c r="E370" s="49"/>
      <c r="F370" s="126"/>
    </row>
    <row r="371" spans="1:8" s="38" customFormat="1" x14ac:dyDescent="0.3">
      <c r="A371" s="59">
        <f>+A369+1</f>
        <v>161</v>
      </c>
      <c r="B371" s="34" t="s">
        <v>207</v>
      </c>
      <c r="C371" s="48"/>
      <c r="D371" s="49"/>
      <c r="E371" s="49"/>
      <c r="F371" s="126"/>
      <c r="H371" s="116"/>
    </row>
    <row r="372" spans="1:8" s="38" customFormat="1" x14ac:dyDescent="0.3">
      <c r="A372" s="59"/>
      <c r="B372" s="50" t="s">
        <v>67</v>
      </c>
      <c r="C372" s="48" t="s">
        <v>7</v>
      </c>
      <c r="D372" s="49">
        <v>12000</v>
      </c>
      <c r="E372" s="49"/>
      <c r="F372" s="126"/>
      <c r="H372" s="116"/>
    </row>
    <row r="373" spans="1:8" s="38" customFormat="1" x14ac:dyDescent="0.3">
      <c r="A373" s="59">
        <f>+A371+1</f>
        <v>162</v>
      </c>
      <c r="B373" s="34" t="s">
        <v>24</v>
      </c>
      <c r="C373" s="48"/>
      <c r="D373" s="49"/>
      <c r="E373" s="49"/>
      <c r="F373" s="126"/>
      <c r="H373" s="116"/>
    </row>
    <row r="374" spans="1:8" s="38" customFormat="1" x14ac:dyDescent="0.3">
      <c r="A374" s="59"/>
      <c r="B374" s="50" t="s">
        <v>8</v>
      </c>
      <c r="C374" s="48" t="s">
        <v>3</v>
      </c>
      <c r="D374" s="49">
        <v>16</v>
      </c>
      <c r="E374" s="49"/>
      <c r="F374" s="126"/>
      <c r="H374" s="117"/>
    </row>
    <row r="375" spans="1:8" s="38" customFormat="1" x14ac:dyDescent="0.3">
      <c r="A375" s="59">
        <f>+A373+1</f>
        <v>163</v>
      </c>
      <c r="B375" s="34" t="s">
        <v>108</v>
      </c>
      <c r="C375" s="48"/>
      <c r="D375" s="49"/>
      <c r="E375" s="49"/>
      <c r="F375" s="126"/>
      <c r="H375" s="116"/>
    </row>
    <row r="376" spans="1:8" s="38" customFormat="1" x14ac:dyDescent="0.3">
      <c r="A376" s="59"/>
      <c r="B376" s="50" t="s">
        <v>8</v>
      </c>
      <c r="C376" s="48" t="s">
        <v>3</v>
      </c>
      <c r="D376" s="49">
        <v>1</v>
      </c>
      <c r="E376" s="49"/>
      <c r="F376" s="126"/>
      <c r="H376" s="116"/>
    </row>
    <row r="377" spans="1:8" s="38" customFormat="1" x14ac:dyDescent="0.3">
      <c r="A377" s="59">
        <f>+A375+1</f>
        <v>164</v>
      </c>
      <c r="B377" s="34" t="s">
        <v>25</v>
      </c>
      <c r="C377" s="48"/>
      <c r="D377" s="49"/>
      <c r="E377" s="49"/>
      <c r="F377" s="126"/>
      <c r="H377" s="116"/>
    </row>
    <row r="378" spans="1:8" s="38" customFormat="1" ht="17.25" thickBot="1" x14ac:dyDescent="0.35">
      <c r="A378" s="59"/>
      <c r="B378" s="50" t="s">
        <v>8</v>
      </c>
      <c r="C378" s="48" t="s">
        <v>3</v>
      </c>
      <c r="D378" s="49">
        <f>423*0.666666666666667</f>
        <v>282.00000000000011</v>
      </c>
      <c r="E378" s="49"/>
      <c r="F378" s="126"/>
      <c r="H378" s="116"/>
    </row>
    <row r="379" spans="1:8" ht="23.25" customHeight="1" thickBot="1" x14ac:dyDescent="0.35">
      <c r="A379" s="153" t="str">
        <f>+"TOTAL "&amp;B362</f>
        <v>TOTAL I/ LOT :  INFORMATIQUE ET TELEPHONIE</v>
      </c>
      <c r="B379" s="154"/>
      <c r="C379" s="154"/>
      <c r="D379" s="154"/>
      <c r="E379" s="155"/>
      <c r="F379" s="130"/>
    </row>
    <row r="380" spans="1:8" x14ac:dyDescent="0.3">
      <c r="A380" s="58"/>
      <c r="B380" s="24" t="s">
        <v>320</v>
      </c>
      <c r="C380" s="28"/>
      <c r="D380" s="29"/>
      <c r="E380" s="30"/>
      <c r="F380" s="125"/>
    </row>
    <row r="381" spans="1:8" x14ac:dyDescent="0.3">
      <c r="A381" s="59"/>
      <c r="B381" s="26" t="s">
        <v>208</v>
      </c>
      <c r="C381" s="48"/>
      <c r="D381" s="49"/>
      <c r="E381" s="49"/>
      <c r="F381" s="126"/>
    </row>
    <row r="382" spans="1:8" x14ac:dyDescent="0.3">
      <c r="A382" s="59">
        <f>+A377+1</f>
        <v>165</v>
      </c>
      <c r="B382" s="68" t="s">
        <v>26</v>
      </c>
      <c r="C382" s="35"/>
      <c r="D382" s="36"/>
      <c r="E382" s="36"/>
      <c r="F382" s="126"/>
    </row>
    <row r="383" spans="1:8" x14ac:dyDescent="0.3">
      <c r="A383" s="59"/>
      <c r="B383" s="63" t="s">
        <v>65</v>
      </c>
      <c r="C383" s="35" t="s">
        <v>7</v>
      </c>
      <c r="D383" s="36">
        <v>65</v>
      </c>
      <c r="E383" s="36"/>
      <c r="F383" s="126"/>
    </row>
    <row r="384" spans="1:8" x14ac:dyDescent="0.3">
      <c r="A384" s="59">
        <f>+A382+1</f>
        <v>166</v>
      </c>
      <c r="B384" s="68" t="s">
        <v>27</v>
      </c>
      <c r="C384" s="35"/>
      <c r="D384" s="36"/>
      <c r="E384" s="36"/>
      <c r="F384" s="126"/>
    </row>
    <row r="385" spans="1:6" x14ac:dyDescent="0.3">
      <c r="A385" s="59"/>
      <c r="B385" s="63" t="s">
        <v>65</v>
      </c>
      <c r="C385" s="35" t="s">
        <v>7</v>
      </c>
      <c r="D385" s="36">
        <v>35</v>
      </c>
      <c r="E385" s="36"/>
      <c r="F385" s="126"/>
    </row>
    <row r="386" spans="1:6" x14ac:dyDescent="0.3">
      <c r="A386" s="59">
        <f>+A384+1</f>
        <v>167</v>
      </c>
      <c r="B386" s="68" t="s">
        <v>209</v>
      </c>
      <c r="C386" s="35"/>
      <c r="D386" s="36"/>
      <c r="E386" s="36"/>
      <c r="F386" s="126"/>
    </row>
    <row r="387" spans="1:6" x14ac:dyDescent="0.3">
      <c r="A387" s="59"/>
      <c r="B387" s="63" t="s">
        <v>65</v>
      </c>
      <c r="C387" s="35" t="s">
        <v>7</v>
      </c>
      <c r="D387" s="36">
        <v>20</v>
      </c>
      <c r="E387" s="36"/>
      <c r="F387" s="126"/>
    </row>
    <row r="388" spans="1:6" x14ac:dyDescent="0.3">
      <c r="A388" s="59">
        <f>+A386+1</f>
        <v>168</v>
      </c>
      <c r="B388" s="68" t="s">
        <v>210</v>
      </c>
      <c r="C388" s="35"/>
      <c r="D388" s="36"/>
      <c r="E388" s="36"/>
      <c r="F388" s="126"/>
    </row>
    <row r="389" spans="1:6" x14ac:dyDescent="0.3">
      <c r="A389" s="59"/>
      <c r="B389" s="63" t="s">
        <v>8</v>
      </c>
      <c r="C389" s="35" t="s">
        <v>3</v>
      </c>
      <c r="D389" s="36">
        <v>8</v>
      </c>
      <c r="E389" s="36"/>
      <c r="F389" s="126"/>
    </row>
    <row r="390" spans="1:6" x14ac:dyDescent="0.3">
      <c r="A390" s="59"/>
      <c r="B390" s="64" t="s">
        <v>211</v>
      </c>
      <c r="C390" s="35"/>
      <c r="D390" s="36"/>
      <c r="E390" s="36"/>
      <c r="F390" s="126"/>
    </row>
    <row r="391" spans="1:6" x14ac:dyDescent="0.3">
      <c r="A391" s="59">
        <f>+A388+1</f>
        <v>169</v>
      </c>
      <c r="B391" s="68" t="s">
        <v>28</v>
      </c>
      <c r="C391" s="35"/>
      <c r="D391" s="36"/>
      <c r="E391" s="36"/>
      <c r="F391" s="126"/>
    </row>
    <row r="392" spans="1:6" x14ac:dyDescent="0.3">
      <c r="A392" s="59"/>
      <c r="B392" s="50" t="s">
        <v>65</v>
      </c>
      <c r="C392" s="48" t="s">
        <v>7</v>
      </c>
      <c r="D392" s="49">
        <v>155</v>
      </c>
      <c r="E392" s="49"/>
      <c r="F392" s="126"/>
    </row>
    <row r="393" spans="1:6" x14ac:dyDescent="0.3">
      <c r="A393" s="59">
        <f>+A391+1</f>
        <v>170</v>
      </c>
      <c r="B393" s="34" t="s">
        <v>29</v>
      </c>
      <c r="C393" s="48"/>
      <c r="D393" s="49"/>
      <c r="E393" s="49"/>
      <c r="F393" s="126"/>
    </row>
    <row r="394" spans="1:6" x14ac:dyDescent="0.3">
      <c r="A394" s="59"/>
      <c r="B394" s="50" t="s">
        <v>65</v>
      </c>
      <c r="C394" s="48" t="s">
        <v>7</v>
      </c>
      <c r="D394" s="49">
        <v>25</v>
      </c>
      <c r="E394" s="49"/>
      <c r="F394" s="126"/>
    </row>
    <row r="395" spans="1:6" x14ac:dyDescent="0.3">
      <c r="A395" s="59"/>
      <c r="B395" s="26" t="s">
        <v>30</v>
      </c>
      <c r="C395" s="48"/>
      <c r="D395" s="49"/>
      <c r="E395" s="49"/>
      <c r="F395" s="126"/>
    </row>
    <row r="396" spans="1:6" x14ac:dyDescent="0.3">
      <c r="A396" s="59">
        <f>+A393+1</f>
        <v>171</v>
      </c>
      <c r="B396" s="34" t="s">
        <v>212</v>
      </c>
      <c r="C396" s="48"/>
      <c r="D396" s="49"/>
      <c r="E396" s="49"/>
      <c r="F396" s="126"/>
    </row>
    <row r="397" spans="1:6" x14ac:dyDescent="0.3">
      <c r="A397" s="59"/>
      <c r="B397" s="50" t="s">
        <v>8</v>
      </c>
      <c r="C397" s="48" t="s">
        <v>3</v>
      </c>
      <c r="D397" s="49">
        <v>4</v>
      </c>
      <c r="E397" s="49"/>
      <c r="F397" s="126"/>
    </row>
    <row r="398" spans="1:6" x14ac:dyDescent="0.3">
      <c r="A398" s="59">
        <f>+A396+1</f>
        <v>172</v>
      </c>
      <c r="B398" s="34" t="s">
        <v>289</v>
      </c>
      <c r="C398" s="48"/>
      <c r="D398" s="49"/>
      <c r="E398" s="49"/>
      <c r="F398" s="126"/>
    </row>
    <row r="399" spans="1:6" x14ac:dyDescent="0.3">
      <c r="A399" s="59"/>
      <c r="B399" s="50" t="s">
        <v>8</v>
      </c>
      <c r="C399" s="48" t="s">
        <v>3</v>
      </c>
      <c r="D399" s="49">
        <v>1</v>
      </c>
      <c r="E399" s="49"/>
      <c r="F399" s="126"/>
    </row>
    <row r="400" spans="1:6" x14ac:dyDescent="0.3">
      <c r="A400" s="59">
        <f>+A398+1</f>
        <v>173</v>
      </c>
      <c r="B400" s="34" t="s">
        <v>31</v>
      </c>
      <c r="C400" s="48"/>
      <c r="D400" s="49"/>
      <c r="E400" s="49"/>
      <c r="F400" s="126"/>
    </row>
    <row r="401" spans="1:6" x14ac:dyDescent="0.3">
      <c r="A401" s="59"/>
      <c r="B401" s="50" t="s">
        <v>8</v>
      </c>
      <c r="C401" s="48" t="s">
        <v>3</v>
      </c>
      <c r="D401" s="49">
        <v>4</v>
      </c>
      <c r="E401" s="49"/>
      <c r="F401" s="126"/>
    </row>
    <row r="402" spans="1:6" x14ac:dyDescent="0.3">
      <c r="A402" s="59"/>
      <c r="B402" s="26" t="s">
        <v>32</v>
      </c>
      <c r="C402" s="48"/>
      <c r="D402" s="49"/>
      <c r="E402" s="49"/>
      <c r="F402" s="126"/>
    </row>
    <row r="403" spans="1:6" x14ac:dyDescent="0.3">
      <c r="A403" s="59">
        <f>+A400+1</f>
        <v>174</v>
      </c>
      <c r="B403" s="34" t="s">
        <v>33</v>
      </c>
      <c r="C403" s="48"/>
      <c r="D403" s="49"/>
      <c r="E403" s="49"/>
      <c r="F403" s="126"/>
    </row>
    <row r="404" spans="1:6" x14ac:dyDescent="0.3">
      <c r="A404" s="59"/>
      <c r="B404" s="50" t="s">
        <v>65</v>
      </c>
      <c r="C404" s="48" t="s">
        <v>7</v>
      </c>
      <c r="D404" s="49">
        <v>15</v>
      </c>
      <c r="E404" s="49"/>
      <c r="F404" s="126"/>
    </row>
    <row r="405" spans="1:6" x14ac:dyDescent="0.3">
      <c r="A405" s="59">
        <f>+A403+1</f>
        <v>175</v>
      </c>
      <c r="B405" s="34" t="s">
        <v>109</v>
      </c>
      <c r="C405" s="48"/>
      <c r="D405" s="49"/>
      <c r="E405" s="49"/>
      <c r="F405" s="126"/>
    </row>
    <row r="406" spans="1:6" x14ac:dyDescent="0.3">
      <c r="A406" s="59"/>
      <c r="B406" s="50" t="s">
        <v>65</v>
      </c>
      <c r="C406" s="48" t="s">
        <v>7</v>
      </c>
      <c r="D406" s="49">
        <v>25</v>
      </c>
      <c r="E406" s="49"/>
      <c r="F406" s="126"/>
    </row>
    <row r="407" spans="1:6" x14ac:dyDescent="0.3">
      <c r="A407" s="59">
        <f>+A405+1</f>
        <v>176</v>
      </c>
      <c r="B407" s="34" t="s">
        <v>34</v>
      </c>
      <c r="C407" s="48"/>
      <c r="D407" s="49"/>
      <c r="E407" s="49"/>
      <c r="F407" s="126"/>
    </row>
    <row r="408" spans="1:6" x14ac:dyDescent="0.3">
      <c r="A408" s="59"/>
      <c r="B408" s="50" t="s">
        <v>65</v>
      </c>
      <c r="C408" s="48" t="s">
        <v>7</v>
      </c>
      <c r="D408" s="49">
        <v>155</v>
      </c>
      <c r="E408" s="49"/>
      <c r="F408" s="126"/>
    </row>
    <row r="409" spans="1:6" x14ac:dyDescent="0.3">
      <c r="A409" s="59">
        <f>+A407+1</f>
        <v>177</v>
      </c>
      <c r="B409" s="34" t="s">
        <v>35</v>
      </c>
      <c r="C409" s="48"/>
      <c r="D409" s="49"/>
      <c r="E409" s="49"/>
      <c r="F409" s="126"/>
    </row>
    <row r="410" spans="1:6" x14ac:dyDescent="0.3">
      <c r="A410" s="59"/>
      <c r="B410" s="50" t="s">
        <v>65</v>
      </c>
      <c r="C410" s="48" t="s">
        <v>7</v>
      </c>
      <c r="D410" s="49">
        <v>36</v>
      </c>
      <c r="E410" s="49"/>
      <c r="F410" s="126"/>
    </row>
    <row r="411" spans="1:6" x14ac:dyDescent="0.3">
      <c r="A411" s="59"/>
      <c r="B411" s="26" t="s">
        <v>36</v>
      </c>
      <c r="C411" s="48"/>
      <c r="D411" s="49"/>
      <c r="E411" s="49"/>
      <c r="F411" s="126"/>
    </row>
    <row r="412" spans="1:6" x14ac:dyDescent="0.3">
      <c r="A412" s="59">
        <f>+A409+1</f>
        <v>178</v>
      </c>
      <c r="B412" s="34" t="s">
        <v>213</v>
      </c>
      <c r="C412" s="48"/>
      <c r="D412" s="49"/>
      <c r="E412" s="49"/>
      <c r="F412" s="126"/>
    </row>
    <row r="413" spans="1:6" x14ac:dyDescent="0.3">
      <c r="A413" s="59"/>
      <c r="B413" s="50" t="s">
        <v>8</v>
      </c>
      <c r="C413" s="48" t="s">
        <v>3</v>
      </c>
      <c r="D413" s="49">
        <v>6</v>
      </c>
      <c r="E413" s="49"/>
      <c r="F413" s="126"/>
    </row>
    <row r="414" spans="1:6" x14ac:dyDescent="0.3">
      <c r="A414" s="59">
        <f>+A412+1</f>
        <v>179</v>
      </c>
      <c r="B414" s="34" t="s">
        <v>214</v>
      </c>
      <c r="C414" s="48"/>
      <c r="D414" s="49"/>
      <c r="E414" s="49"/>
      <c r="F414" s="126"/>
    </row>
    <row r="415" spans="1:6" x14ac:dyDescent="0.3">
      <c r="A415" s="59"/>
      <c r="B415" s="50" t="s">
        <v>8</v>
      </c>
      <c r="C415" s="48" t="s">
        <v>3</v>
      </c>
      <c r="D415" s="49">
        <v>3</v>
      </c>
      <c r="E415" s="49"/>
      <c r="F415" s="126"/>
    </row>
    <row r="416" spans="1:6" x14ac:dyDescent="0.3">
      <c r="A416" s="59">
        <f>+A414+1</f>
        <v>180</v>
      </c>
      <c r="B416" s="34" t="s">
        <v>215</v>
      </c>
      <c r="C416" s="48"/>
      <c r="D416" s="49"/>
      <c r="E416" s="49"/>
      <c r="F416" s="126"/>
    </row>
    <row r="417" spans="1:6" x14ac:dyDescent="0.3">
      <c r="A417" s="59"/>
      <c r="B417" s="50" t="s">
        <v>8</v>
      </c>
      <c r="C417" s="48" t="s">
        <v>3</v>
      </c>
      <c r="D417" s="49">
        <v>2</v>
      </c>
      <c r="E417" s="49"/>
      <c r="F417" s="126"/>
    </row>
    <row r="418" spans="1:6" x14ac:dyDescent="0.3">
      <c r="A418" s="59">
        <f>+A416+1</f>
        <v>181</v>
      </c>
      <c r="B418" s="34" t="s">
        <v>216</v>
      </c>
      <c r="C418" s="48"/>
      <c r="D418" s="49"/>
      <c r="E418" s="49"/>
      <c r="F418" s="126"/>
    </row>
    <row r="419" spans="1:6" x14ac:dyDescent="0.3">
      <c r="A419" s="59"/>
      <c r="B419" s="50" t="s">
        <v>8</v>
      </c>
      <c r="C419" s="48" t="s">
        <v>3</v>
      </c>
      <c r="D419" s="49">
        <v>1</v>
      </c>
      <c r="E419" s="49"/>
      <c r="F419" s="126"/>
    </row>
    <row r="420" spans="1:6" x14ac:dyDescent="0.3">
      <c r="A420" s="59">
        <f>+A418+1</f>
        <v>182</v>
      </c>
      <c r="B420" s="34" t="s">
        <v>217</v>
      </c>
      <c r="C420" s="48"/>
      <c r="D420" s="49"/>
      <c r="E420" s="49"/>
      <c r="F420" s="126"/>
    </row>
    <row r="421" spans="1:6" x14ac:dyDescent="0.3">
      <c r="A421" s="59"/>
      <c r="B421" s="50" t="s">
        <v>8</v>
      </c>
      <c r="C421" s="48" t="s">
        <v>3</v>
      </c>
      <c r="D421" s="49">
        <v>1</v>
      </c>
      <c r="E421" s="49"/>
      <c r="F421" s="126"/>
    </row>
    <row r="422" spans="1:6" x14ac:dyDescent="0.3">
      <c r="A422" s="59">
        <f>+A420+1</f>
        <v>183</v>
      </c>
      <c r="B422" s="34" t="s">
        <v>218</v>
      </c>
      <c r="C422" s="48"/>
      <c r="D422" s="49"/>
      <c r="E422" s="49"/>
      <c r="F422" s="126"/>
    </row>
    <row r="423" spans="1:6" x14ac:dyDescent="0.3">
      <c r="A423" s="59"/>
      <c r="B423" s="50" t="s">
        <v>8</v>
      </c>
      <c r="C423" s="48" t="s">
        <v>3</v>
      </c>
      <c r="D423" s="49">
        <v>1</v>
      </c>
      <c r="E423" s="49"/>
      <c r="F423" s="126"/>
    </row>
    <row r="424" spans="1:6" x14ac:dyDescent="0.3">
      <c r="A424" s="59"/>
      <c r="B424" s="26" t="s">
        <v>52</v>
      </c>
      <c r="C424" s="48"/>
      <c r="D424" s="49"/>
      <c r="E424" s="49"/>
      <c r="F424" s="126"/>
    </row>
    <row r="425" spans="1:6" x14ac:dyDescent="0.3">
      <c r="A425" s="59">
        <f>+A422+1</f>
        <v>184</v>
      </c>
      <c r="B425" s="34" t="s">
        <v>37</v>
      </c>
      <c r="C425" s="48"/>
      <c r="D425" s="49"/>
      <c r="E425" s="49"/>
      <c r="F425" s="126"/>
    </row>
    <row r="426" spans="1:6" x14ac:dyDescent="0.3">
      <c r="A426" s="59"/>
      <c r="B426" s="50" t="s">
        <v>8</v>
      </c>
      <c r="C426" s="48" t="s">
        <v>3</v>
      </c>
      <c r="D426" s="49">
        <v>3</v>
      </c>
      <c r="E426" s="49"/>
      <c r="F426" s="126"/>
    </row>
    <row r="427" spans="1:6" x14ac:dyDescent="0.3">
      <c r="A427" s="59">
        <f>+A425+1</f>
        <v>185</v>
      </c>
      <c r="B427" s="34" t="s">
        <v>219</v>
      </c>
      <c r="C427" s="48"/>
      <c r="D427" s="49"/>
      <c r="E427" s="49"/>
      <c r="F427" s="126"/>
    </row>
    <row r="428" spans="1:6" x14ac:dyDescent="0.3">
      <c r="A428" s="59"/>
      <c r="B428" s="50" t="s">
        <v>8</v>
      </c>
      <c r="C428" s="48" t="s">
        <v>3</v>
      </c>
      <c r="D428" s="49">
        <v>5</v>
      </c>
      <c r="E428" s="49"/>
      <c r="F428" s="126"/>
    </row>
    <row r="429" spans="1:6" x14ac:dyDescent="0.3">
      <c r="A429" s="59">
        <f>+A427+1</f>
        <v>186</v>
      </c>
      <c r="B429" s="34" t="s">
        <v>220</v>
      </c>
      <c r="C429" s="48"/>
      <c r="D429" s="49"/>
      <c r="E429" s="49"/>
      <c r="F429" s="126"/>
    </row>
    <row r="430" spans="1:6" x14ac:dyDescent="0.3">
      <c r="A430" s="59"/>
      <c r="B430" s="50" t="s">
        <v>8</v>
      </c>
      <c r="C430" s="48" t="s">
        <v>3</v>
      </c>
      <c r="D430" s="49">
        <v>6</v>
      </c>
      <c r="E430" s="49"/>
      <c r="F430" s="126"/>
    </row>
    <row r="431" spans="1:6" x14ac:dyDescent="0.3">
      <c r="A431" s="59">
        <f>1+A429</f>
        <v>187</v>
      </c>
      <c r="B431" s="34" t="s">
        <v>38</v>
      </c>
      <c r="C431" s="48"/>
      <c r="D431" s="49"/>
      <c r="E431" s="49"/>
      <c r="F431" s="126"/>
    </row>
    <row r="432" spans="1:6" x14ac:dyDescent="0.3">
      <c r="A432" s="59"/>
      <c r="B432" s="50" t="s">
        <v>8</v>
      </c>
      <c r="C432" s="48" t="s">
        <v>3</v>
      </c>
      <c r="D432" s="49">
        <v>2</v>
      </c>
      <c r="E432" s="49"/>
      <c r="F432" s="126"/>
    </row>
    <row r="433" spans="1:8" x14ac:dyDescent="0.3">
      <c r="A433" s="59">
        <f>+A431+1</f>
        <v>188</v>
      </c>
      <c r="B433" s="34" t="s">
        <v>39</v>
      </c>
      <c r="C433" s="48"/>
      <c r="D433" s="49"/>
      <c r="E433" s="49"/>
      <c r="F433" s="126"/>
    </row>
    <row r="434" spans="1:8" x14ac:dyDescent="0.3">
      <c r="A434" s="59"/>
      <c r="B434" s="50" t="s">
        <v>8</v>
      </c>
      <c r="C434" s="48" t="s">
        <v>3</v>
      </c>
      <c r="D434" s="49">
        <v>3</v>
      </c>
      <c r="E434" s="49"/>
      <c r="F434" s="126"/>
    </row>
    <row r="435" spans="1:8" x14ac:dyDescent="0.3">
      <c r="A435" s="59">
        <f>+A433+1</f>
        <v>189</v>
      </c>
      <c r="B435" s="34" t="s">
        <v>40</v>
      </c>
      <c r="C435" s="48"/>
      <c r="D435" s="49"/>
      <c r="E435" s="49"/>
      <c r="F435" s="126"/>
    </row>
    <row r="436" spans="1:8" x14ac:dyDescent="0.3">
      <c r="A436" s="59"/>
      <c r="B436" s="50" t="s">
        <v>8</v>
      </c>
      <c r="C436" s="48" t="s">
        <v>3</v>
      </c>
      <c r="D436" s="49">
        <v>18</v>
      </c>
      <c r="E436" s="49"/>
      <c r="F436" s="126"/>
    </row>
    <row r="437" spans="1:8" x14ac:dyDescent="0.3">
      <c r="A437" s="59">
        <f>+A435+1</f>
        <v>190</v>
      </c>
      <c r="B437" s="34" t="s">
        <v>221</v>
      </c>
      <c r="C437" s="48"/>
      <c r="D437" s="49"/>
      <c r="E437" s="49"/>
      <c r="F437" s="126"/>
    </row>
    <row r="438" spans="1:8" x14ac:dyDescent="0.3">
      <c r="A438" s="59"/>
      <c r="B438" s="50" t="s">
        <v>8</v>
      </c>
      <c r="C438" s="48" t="s">
        <v>3</v>
      </c>
      <c r="D438" s="49">
        <v>18</v>
      </c>
      <c r="E438" s="49"/>
      <c r="F438" s="126"/>
    </row>
    <row r="439" spans="1:8" x14ac:dyDescent="0.3">
      <c r="A439" s="59">
        <f>+A437+1</f>
        <v>191</v>
      </c>
      <c r="B439" s="34" t="s">
        <v>64</v>
      </c>
      <c r="C439" s="48"/>
      <c r="D439" s="49"/>
      <c r="E439" s="49"/>
      <c r="F439" s="126"/>
    </row>
    <row r="440" spans="1:8" x14ac:dyDescent="0.3">
      <c r="A440" s="59"/>
      <c r="B440" s="50" t="s">
        <v>8</v>
      </c>
      <c r="C440" s="48" t="s">
        <v>3</v>
      </c>
      <c r="D440" s="49">
        <v>2</v>
      </c>
      <c r="E440" s="49"/>
      <c r="F440" s="126"/>
    </row>
    <row r="441" spans="1:8" x14ac:dyDescent="0.3">
      <c r="A441" s="59">
        <f>+A439+1</f>
        <v>192</v>
      </c>
      <c r="B441" s="34" t="s">
        <v>55</v>
      </c>
      <c r="C441" s="48"/>
      <c r="D441" s="49"/>
      <c r="E441" s="49"/>
      <c r="F441" s="126"/>
    </row>
    <row r="442" spans="1:8" x14ac:dyDescent="0.3">
      <c r="A442" s="59"/>
      <c r="B442" s="50" t="s">
        <v>8</v>
      </c>
      <c r="C442" s="48" t="s">
        <v>3</v>
      </c>
      <c r="D442" s="49">
        <v>3</v>
      </c>
      <c r="E442" s="49"/>
      <c r="F442" s="126"/>
    </row>
    <row r="443" spans="1:8" s="38" customFormat="1" x14ac:dyDescent="0.3">
      <c r="A443" s="69"/>
      <c r="B443" s="64" t="s">
        <v>41</v>
      </c>
      <c r="C443" s="35"/>
      <c r="D443" s="36"/>
      <c r="E443" s="36"/>
      <c r="F443" s="127"/>
      <c r="H443" s="116"/>
    </row>
    <row r="444" spans="1:8" s="38" customFormat="1" x14ac:dyDescent="0.3">
      <c r="A444" s="69">
        <f>+A441+1</f>
        <v>193</v>
      </c>
      <c r="B444" s="68" t="s">
        <v>53</v>
      </c>
      <c r="C444" s="35"/>
      <c r="D444" s="36"/>
      <c r="E444" s="36"/>
      <c r="F444" s="127"/>
      <c r="H444" s="116"/>
    </row>
    <row r="445" spans="1:8" s="38" customFormat="1" x14ac:dyDescent="0.3">
      <c r="A445" s="69"/>
      <c r="B445" s="63" t="s">
        <v>8</v>
      </c>
      <c r="C445" s="35" t="s">
        <v>3</v>
      </c>
      <c r="D445" s="36">
        <v>9</v>
      </c>
      <c r="E445" s="36"/>
      <c r="F445" s="127"/>
      <c r="H445" s="116"/>
    </row>
    <row r="446" spans="1:8" s="38" customFormat="1" x14ac:dyDescent="0.3">
      <c r="A446" s="69"/>
      <c r="B446" s="64" t="s">
        <v>42</v>
      </c>
      <c r="C446" s="35"/>
      <c r="D446" s="36"/>
      <c r="E446" s="36"/>
      <c r="F446" s="127"/>
      <c r="H446" s="116"/>
    </row>
    <row r="447" spans="1:8" s="38" customFormat="1" x14ac:dyDescent="0.3">
      <c r="A447" s="69">
        <f>+A444+1</f>
        <v>194</v>
      </c>
      <c r="B447" s="68" t="s">
        <v>43</v>
      </c>
      <c r="C447" s="35"/>
      <c r="D447" s="36"/>
      <c r="E447" s="36"/>
      <c r="F447" s="127"/>
      <c r="H447" s="116"/>
    </row>
    <row r="448" spans="1:8" s="38" customFormat="1" x14ac:dyDescent="0.3">
      <c r="A448" s="69"/>
      <c r="B448" s="63" t="s">
        <v>8</v>
      </c>
      <c r="C448" s="35" t="s">
        <v>3</v>
      </c>
      <c r="D448" s="36">
        <v>6</v>
      </c>
      <c r="E448" s="36"/>
      <c r="F448" s="127"/>
      <c r="H448" s="116"/>
    </row>
    <row r="449" spans="1:8" s="38" customFormat="1" x14ac:dyDescent="0.3">
      <c r="A449" s="69">
        <f>A447+1</f>
        <v>195</v>
      </c>
      <c r="B449" s="68" t="s">
        <v>44</v>
      </c>
      <c r="C449" s="35"/>
      <c r="D449" s="36"/>
      <c r="E449" s="36"/>
      <c r="F449" s="127"/>
      <c r="H449" s="116"/>
    </row>
    <row r="450" spans="1:8" s="38" customFormat="1" x14ac:dyDescent="0.3">
      <c r="A450" s="69"/>
      <c r="B450" s="63" t="s">
        <v>8</v>
      </c>
      <c r="C450" s="35" t="s">
        <v>3</v>
      </c>
      <c r="D450" s="36">
        <v>18</v>
      </c>
      <c r="E450" s="36"/>
      <c r="F450" s="127"/>
      <c r="H450" s="116"/>
    </row>
    <row r="451" spans="1:8" s="38" customFormat="1" x14ac:dyDescent="0.3">
      <c r="A451" s="69">
        <f>+A449+1</f>
        <v>196</v>
      </c>
      <c r="B451" s="68" t="s">
        <v>45</v>
      </c>
      <c r="C451" s="35"/>
      <c r="D451" s="36"/>
      <c r="E451" s="36"/>
      <c r="F451" s="127"/>
      <c r="H451" s="116"/>
    </row>
    <row r="452" spans="1:8" s="38" customFormat="1" x14ac:dyDescent="0.3">
      <c r="A452" s="69"/>
      <c r="B452" s="63" t="s">
        <v>8</v>
      </c>
      <c r="C452" s="35" t="s">
        <v>3</v>
      </c>
      <c r="D452" s="36">
        <v>18</v>
      </c>
      <c r="E452" s="36"/>
      <c r="F452" s="127"/>
      <c r="H452" s="116"/>
    </row>
    <row r="453" spans="1:8" s="38" customFormat="1" x14ac:dyDescent="0.3">
      <c r="A453" s="69"/>
      <c r="B453" s="64" t="s">
        <v>46</v>
      </c>
      <c r="C453" s="35"/>
      <c r="D453" s="36"/>
      <c r="E453" s="36"/>
      <c r="F453" s="127"/>
      <c r="H453" s="116"/>
    </row>
    <row r="454" spans="1:8" s="38" customFormat="1" x14ac:dyDescent="0.3">
      <c r="A454" s="69">
        <f>++A451+1</f>
        <v>197</v>
      </c>
      <c r="B454" s="68" t="s">
        <v>222</v>
      </c>
      <c r="C454" s="35"/>
      <c r="D454" s="36"/>
      <c r="E454" s="36"/>
      <c r="F454" s="127"/>
      <c r="H454" s="116"/>
    </row>
    <row r="455" spans="1:8" s="38" customFormat="1" x14ac:dyDescent="0.3">
      <c r="A455" s="69"/>
      <c r="B455" s="63" t="s">
        <v>63</v>
      </c>
      <c r="C455" s="35" t="s">
        <v>7</v>
      </c>
      <c r="D455" s="36">
        <v>12</v>
      </c>
      <c r="E455" s="36"/>
      <c r="F455" s="127"/>
      <c r="H455" s="116"/>
    </row>
    <row r="456" spans="1:8" s="38" customFormat="1" x14ac:dyDescent="0.3">
      <c r="A456" s="69">
        <f>A454+1</f>
        <v>198</v>
      </c>
      <c r="B456" s="68" t="s">
        <v>110</v>
      </c>
      <c r="C456" s="35"/>
      <c r="D456" s="36"/>
      <c r="E456" s="36"/>
      <c r="F456" s="127"/>
      <c r="H456" s="116"/>
    </row>
    <row r="457" spans="1:8" s="38" customFormat="1" x14ac:dyDescent="0.3">
      <c r="A457" s="69"/>
      <c r="B457" s="63" t="s">
        <v>63</v>
      </c>
      <c r="C457" s="35" t="s">
        <v>7</v>
      </c>
      <c r="D457" s="36">
        <v>15</v>
      </c>
      <c r="E457" s="36"/>
      <c r="F457" s="127"/>
      <c r="H457" s="116"/>
    </row>
    <row r="458" spans="1:8" s="38" customFormat="1" x14ac:dyDescent="0.3">
      <c r="A458" s="69">
        <f>A456+1</f>
        <v>199</v>
      </c>
      <c r="B458" s="68" t="s">
        <v>54</v>
      </c>
      <c r="C458" s="35"/>
      <c r="D458" s="36"/>
      <c r="E458" s="36"/>
      <c r="F458" s="127"/>
      <c r="H458" s="116"/>
    </row>
    <row r="459" spans="1:8" s="38" customFormat="1" x14ac:dyDescent="0.3">
      <c r="A459" s="69"/>
      <c r="B459" s="63" t="s">
        <v>63</v>
      </c>
      <c r="C459" s="35" t="s">
        <v>7</v>
      </c>
      <c r="D459" s="36">
        <v>145</v>
      </c>
      <c r="E459" s="36"/>
      <c r="F459" s="127"/>
      <c r="H459" s="116"/>
    </row>
    <row r="460" spans="1:8" s="38" customFormat="1" x14ac:dyDescent="0.3">
      <c r="A460" s="69">
        <f>A458+1</f>
        <v>200</v>
      </c>
      <c r="B460" s="68" t="s">
        <v>223</v>
      </c>
      <c r="C460" s="35"/>
      <c r="D460" s="36"/>
      <c r="E460" s="36"/>
      <c r="F460" s="127"/>
      <c r="H460" s="116"/>
    </row>
    <row r="461" spans="1:8" s="38" customFormat="1" x14ac:dyDescent="0.3">
      <c r="A461" s="69"/>
      <c r="B461" s="63" t="s">
        <v>63</v>
      </c>
      <c r="C461" s="35" t="s">
        <v>7</v>
      </c>
      <c r="D461" s="36">
        <v>9</v>
      </c>
      <c r="E461" s="36"/>
      <c r="F461" s="127"/>
      <c r="H461" s="116"/>
    </row>
    <row r="462" spans="1:8" s="38" customFormat="1" x14ac:dyDescent="0.3">
      <c r="A462" s="69">
        <f>A460+1</f>
        <v>201</v>
      </c>
      <c r="B462" s="68" t="s">
        <v>224</v>
      </c>
      <c r="C462" s="35"/>
      <c r="D462" s="49"/>
      <c r="E462" s="49"/>
      <c r="F462" s="126"/>
      <c r="H462" s="116"/>
    </row>
    <row r="463" spans="1:8" s="38" customFormat="1" x14ac:dyDescent="0.3">
      <c r="A463" s="69"/>
      <c r="B463" s="63" t="s">
        <v>63</v>
      </c>
      <c r="C463" s="35" t="s">
        <v>7</v>
      </c>
      <c r="D463" s="49">
        <v>9</v>
      </c>
      <c r="E463" s="49"/>
      <c r="F463" s="126"/>
      <c r="H463" s="116"/>
    </row>
    <row r="464" spans="1:8" s="38" customFormat="1" x14ac:dyDescent="0.3">
      <c r="A464" s="69"/>
      <c r="B464" s="64" t="s">
        <v>225</v>
      </c>
      <c r="C464" s="35"/>
      <c r="D464" s="49"/>
      <c r="E464" s="49"/>
      <c r="F464" s="126"/>
      <c r="H464" s="116"/>
    </row>
    <row r="465" spans="1:8" s="38" customFormat="1" x14ac:dyDescent="0.3">
      <c r="A465" s="69">
        <f>++A462+1</f>
        <v>202</v>
      </c>
      <c r="B465" s="68" t="s">
        <v>226</v>
      </c>
      <c r="C465" s="35"/>
      <c r="D465" s="49"/>
      <c r="E465" s="49"/>
      <c r="F465" s="126"/>
      <c r="H465" s="116"/>
    </row>
    <row r="466" spans="1:8" s="38" customFormat="1" x14ac:dyDescent="0.3">
      <c r="A466" s="69"/>
      <c r="B466" s="63" t="s">
        <v>175</v>
      </c>
      <c r="C466" s="35" t="s">
        <v>61</v>
      </c>
      <c r="D466" s="49">
        <v>3</v>
      </c>
      <c r="E466" s="49"/>
      <c r="F466" s="126"/>
      <c r="H466" s="116"/>
    </row>
    <row r="467" spans="1:8" s="38" customFormat="1" x14ac:dyDescent="0.3">
      <c r="A467" s="69">
        <f>A465+1</f>
        <v>203</v>
      </c>
      <c r="B467" s="68" t="s">
        <v>227</v>
      </c>
      <c r="C467" s="35"/>
      <c r="D467" s="49"/>
      <c r="E467" s="49"/>
      <c r="F467" s="126"/>
      <c r="H467" s="116"/>
    </row>
    <row r="468" spans="1:8" s="38" customFormat="1" x14ac:dyDescent="0.3">
      <c r="A468" s="69"/>
      <c r="B468" s="63" t="s">
        <v>63</v>
      </c>
      <c r="C468" s="35" t="s">
        <v>7</v>
      </c>
      <c r="D468" s="49">
        <v>685</v>
      </c>
      <c r="E468" s="49"/>
      <c r="F468" s="126"/>
      <c r="H468" s="116"/>
    </row>
    <row r="469" spans="1:8" s="38" customFormat="1" x14ac:dyDescent="0.3">
      <c r="A469" s="69">
        <f>A467+1</f>
        <v>204</v>
      </c>
      <c r="B469" s="84" t="s">
        <v>228</v>
      </c>
      <c r="C469" s="35"/>
      <c r="D469" s="49"/>
      <c r="E469" s="49"/>
      <c r="F469" s="126"/>
      <c r="H469" s="116"/>
    </row>
    <row r="470" spans="1:8" s="38" customFormat="1" x14ac:dyDescent="0.3">
      <c r="A470" s="69"/>
      <c r="B470" s="133" t="s">
        <v>63</v>
      </c>
      <c r="C470" s="35" t="s">
        <v>7</v>
      </c>
      <c r="D470" s="49">
        <v>230</v>
      </c>
      <c r="E470" s="49"/>
      <c r="F470" s="126"/>
      <c r="H470" s="116"/>
    </row>
    <row r="471" spans="1:8" s="38" customFormat="1" x14ac:dyDescent="0.3">
      <c r="A471" s="69">
        <f>A469+1</f>
        <v>205</v>
      </c>
      <c r="B471" s="84" t="s">
        <v>354</v>
      </c>
      <c r="C471" s="35"/>
      <c r="D471" s="36"/>
      <c r="E471" s="36"/>
      <c r="F471" s="127"/>
      <c r="H471" s="116"/>
    </row>
    <row r="472" spans="1:8" s="38" customFormat="1" ht="17.25" thickBot="1" x14ac:dyDescent="0.35">
      <c r="A472" s="69"/>
      <c r="B472" s="133" t="s">
        <v>8</v>
      </c>
      <c r="C472" s="35" t="s">
        <v>3</v>
      </c>
      <c r="D472" s="36">
        <v>35</v>
      </c>
      <c r="E472" s="36"/>
      <c r="F472" s="127"/>
      <c r="H472" s="116"/>
    </row>
    <row r="473" spans="1:8" ht="22.5" customHeight="1" thickBot="1" x14ac:dyDescent="0.35">
      <c r="A473" s="153" t="str">
        <f>+"TOTAL "&amp;B380</f>
        <v>TOTAL J/ LOT :  PLOMBERIE - SANITAIRE - PROTECTION INCENDIE</v>
      </c>
      <c r="B473" s="154"/>
      <c r="C473" s="154"/>
      <c r="D473" s="154"/>
      <c r="E473" s="155"/>
      <c r="F473" s="130"/>
    </row>
    <row r="474" spans="1:8" x14ac:dyDescent="0.3">
      <c r="A474" s="58"/>
      <c r="B474" s="24" t="s">
        <v>321</v>
      </c>
      <c r="C474" s="28"/>
      <c r="D474" s="29"/>
      <c r="E474" s="30"/>
      <c r="F474" s="125"/>
    </row>
    <row r="475" spans="1:8" s="73" customFormat="1" ht="18.75" customHeight="1" x14ac:dyDescent="0.3">
      <c r="A475" s="70"/>
      <c r="B475" s="26" t="s">
        <v>229</v>
      </c>
      <c r="C475" s="71"/>
      <c r="D475" s="72"/>
      <c r="E475" s="72"/>
      <c r="F475" s="128"/>
      <c r="H475" s="119"/>
    </row>
    <row r="476" spans="1:8" s="27" customFormat="1" x14ac:dyDescent="0.3">
      <c r="A476" s="59">
        <f>+A471+1</f>
        <v>206</v>
      </c>
      <c r="B476" s="34" t="s">
        <v>230</v>
      </c>
      <c r="C476" s="48"/>
      <c r="D476" s="49"/>
      <c r="E476" s="49"/>
      <c r="F476" s="126"/>
      <c r="H476" s="116"/>
    </row>
    <row r="477" spans="1:8" s="27" customFormat="1" x14ac:dyDescent="0.3">
      <c r="A477" s="59"/>
      <c r="B477" s="50" t="s">
        <v>51</v>
      </c>
      <c r="C477" s="48" t="s">
        <v>3</v>
      </c>
      <c r="D477" s="49">
        <v>1</v>
      </c>
      <c r="E477" s="49"/>
      <c r="F477" s="126"/>
      <c r="H477" s="116"/>
    </row>
    <row r="478" spans="1:8" s="73" customFormat="1" ht="18.75" customHeight="1" x14ac:dyDescent="0.3">
      <c r="A478" s="70"/>
      <c r="B478" s="26" t="s">
        <v>231</v>
      </c>
      <c r="C478" s="71"/>
      <c r="D478" s="72"/>
      <c r="E478" s="72"/>
      <c r="F478" s="128"/>
      <c r="H478" s="119"/>
    </row>
    <row r="479" spans="1:8" x14ac:dyDescent="0.3">
      <c r="A479" s="59">
        <f>+A476+1</f>
        <v>207</v>
      </c>
      <c r="B479" s="34" t="s">
        <v>111</v>
      </c>
      <c r="C479" s="48"/>
      <c r="D479" s="49"/>
      <c r="E479" s="49"/>
      <c r="F479" s="126"/>
    </row>
    <row r="480" spans="1:8" x14ac:dyDescent="0.3">
      <c r="A480" s="59"/>
      <c r="B480" s="50" t="s">
        <v>67</v>
      </c>
      <c r="C480" s="48" t="s">
        <v>7</v>
      </c>
      <c r="D480" s="49">
        <v>2</v>
      </c>
      <c r="E480" s="49"/>
      <c r="F480" s="126"/>
    </row>
    <row r="481" spans="1:8" x14ac:dyDescent="0.3">
      <c r="A481" s="59">
        <f>A479+1</f>
        <v>208</v>
      </c>
      <c r="B481" s="34" t="s">
        <v>112</v>
      </c>
      <c r="C481" s="48"/>
      <c r="D481" s="49"/>
      <c r="E481" s="49"/>
      <c r="F481" s="126"/>
    </row>
    <row r="482" spans="1:8" x14ac:dyDescent="0.3">
      <c r="A482" s="59"/>
      <c r="B482" s="50" t="s">
        <v>8</v>
      </c>
      <c r="C482" s="48" t="s">
        <v>3</v>
      </c>
      <c r="D482" s="49">
        <v>2</v>
      </c>
      <c r="E482" s="49"/>
      <c r="F482" s="126"/>
    </row>
    <row r="483" spans="1:8" x14ac:dyDescent="0.3">
      <c r="A483" s="59"/>
      <c r="B483" s="26" t="s">
        <v>113</v>
      </c>
      <c r="C483" s="48"/>
      <c r="D483" s="49"/>
      <c r="E483" s="49"/>
      <c r="F483" s="126"/>
    </row>
    <row r="484" spans="1:8" x14ac:dyDescent="0.3">
      <c r="A484" s="59">
        <f>+A481+1</f>
        <v>209</v>
      </c>
      <c r="B484" s="34" t="s">
        <v>114</v>
      </c>
      <c r="C484" s="48"/>
      <c r="D484" s="49"/>
      <c r="E484" s="49"/>
      <c r="F484" s="126"/>
    </row>
    <row r="485" spans="1:8" x14ac:dyDescent="0.3">
      <c r="A485" s="59"/>
      <c r="B485" s="50" t="s">
        <v>63</v>
      </c>
      <c r="C485" s="48" t="s">
        <v>7</v>
      </c>
      <c r="D485" s="49">
        <v>8</v>
      </c>
      <c r="E485" s="49"/>
      <c r="F485" s="126"/>
    </row>
    <row r="486" spans="1:8" x14ac:dyDescent="0.3">
      <c r="A486" s="59">
        <f>+A484+1</f>
        <v>210</v>
      </c>
      <c r="B486" s="34" t="s">
        <v>115</v>
      </c>
      <c r="C486" s="48"/>
      <c r="D486" s="49"/>
      <c r="E486" s="49"/>
      <c r="F486" s="126"/>
    </row>
    <row r="487" spans="1:8" x14ac:dyDescent="0.3">
      <c r="A487" s="59"/>
      <c r="B487" s="50" t="s">
        <v>63</v>
      </c>
      <c r="C487" s="48" t="s">
        <v>7</v>
      </c>
      <c r="D487" s="49">
        <v>12</v>
      </c>
      <c r="E487" s="49"/>
      <c r="F487" s="126"/>
    </row>
    <row r="488" spans="1:8" x14ac:dyDescent="0.3">
      <c r="A488" s="59">
        <f>+A486+1</f>
        <v>211</v>
      </c>
      <c r="B488" s="34" t="s">
        <v>116</v>
      </c>
      <c r="C488" s="48"/>
      <c r="D488" s="49"/>
      <c r="E488" s="49"/>
      <c r="F488" s="126"/>
    </row>
    <row r="489" spans="1:8" x14ac:dyDescent="0.3">
      <c r="A489" s="59"/>
      <c r="B489" s="50" t="s">
        <v>8</v>
      </c>
      <c r="C489" s="48" t="s">
        <v>3</v>
      </c>
      <c r="D489" s="49">
        <v>2</v>
      </c>
      <c r="E489" s="49"/>
      <c r="F489" s="126"/>
    </row>
    <row r="490" spans="1:8" s="27" customFormat="1" x14ac:dyDescent="0.3">
      <c r="A490" s="59">
        <f>+A488+1</f>
        <v>212</v>
      </c>
      <c r="B490" s="34" t="s">
        <v>117</v>
      </c>
      <c r="C490" s="48"/>
      <c r="D490" s="49"/>
      <c r="E490" s="49"/>
      <c r="F490" s="126"/>
      <c r="H490" s="116"/>
    </row>
    <row r="491" spans="1:8" s="27" customFormat="1" ht="17.25" thickBot="1" x14ac:dyDescent="0.35">
      <c r="A491" s="59"/>
      <c r="B491" s="50" t="s">
        <v>51</v>
      </c>
      <c r="C491" s="48" t="s">
        <v>3</v>
      </c>
      <c r="D491" s="49">
        <v>1</v>
      </c>
      <c r="E491" s="49"/>
      <c r="F491" s="126"/>
      <c r="H491" s="22"/>
    </row>
    <row r="492" spans="1:8" ht="23.25" customHeight="1" thickBot="1" x14ac:dyDescent="0.35">
      <c r="A492" s="153" t="str">
        <f>+"TOTAL "&amp;B474</f>
        <v>TOTAL K/ LOT : CLIMATISATION ET VENTILATION</v>
      </c>
      <c r="B492" s="154"/>
      <c r="C492" s="154"/>
      <c r="D492" s="154"/>
      <c r="E492" s="155"/>
      <c r="F492" s="130"/>
    </row>
    <row r="493" spans="1:8" x14ac:dyDescent="0.3">
      <c r="A493" s="74"/>
      <c r="B493" s="24" t="s">
        <v>322</v>
      </c>
      <c r="C493" s="25"/>
      <c r="D493" s="75"/>
      <c r="E493" s="76"/>
      <c r="F493" s="129"/>
    </row>
    <row r="494" spans="1:8" x14ac:dyDescent="0.3">
      <c r="A494" s="59">
        <f>+A490+1</f>
        <v>213</v>
      </c>
      <c r="B494" s="34" t="s">
        <v>163</v>
      </c>
      <c r="C494" s="48"/>
      <c r="D494" s="49"/>
      <c r="E494" s="49"/>
      <c r="F494" s="126"/>
    </row>
    <row r="495" spans="1:8" x14ac:dyDescent="0.3">
      <c r="A495" s="59"/>
      <c r="B495" s="50" t="s">
        <v>141</v>
      </c>
      <c r="C495" s="48" t="s">
        <v>6</v>
      </c>
      <c r="D495" s="49">
        <v>1468</v>
      </c>
      <c r="E495" s="49"/>
      <c r="F495" s="126"/>
    </row>
    <row r="496" spans="1:8" x14ac:dyDescent="0.3">
      <c r="A496" s="59">
        <f>+A494+1</f>
        <v>214</v>
      </c>
      <c r="B496" s="34" t="s">
        <v>324</v>
      </c>
      <c r="C496" s="48"/>
      <c r="D496" s="49"/>
      <c r="E496" s="49"/>
      <c r="F496" s="126"/>
    </row>
    <row r="497" spans="1:8" x14ac:dyDescent="0.3">
      <c r="A497" s="59"/>
      <c r="B497" s="50" t="s">
        <v>141</v>
      </c>
      <c r="C497" s="48" t="s">
        <v>6</v>
      </c>
      <c r="D497" s="49">
        <v>8500</v>
      </c>
      <c r="E497" s="49"/>
      <c r="F497" s="126"/>
    </row>
    <row r="498" spans="1:8" x14ac:dyDescent="0.3">
      <c r="A498" s="59">
        <f>+A496+1</f>
        <v>215</v>
      </c>
      <c r="B498" s="34" t="s">
        <v>301</v>
      </c>
      <c r="C498" s="48"/>
      <c r="D498" s="49"/>
      <c r="E498" s="49"/>
      <c r="F498" s="126"/>
    </row>
    <row r="499" spans="1:8" x14ac:dyDescent="0.3">
      <c r="A499" s="59"/>
      <c r="B499" s="50" t="s">
        <v>141</v>
      </c>
      <c r="C499" s="48" t="s">
        <v>6</v>
      </c>
      <c r="D499" s="49">
        <v>1700</v>
      </c>
      <c r="E499" s="49"/>
      <c r="F499" s="126"/>
    </row>
    <row r="500" spans="1:8" x14ac:dyDescent="0.3">
      <c r="A500" s="59">
        <f>+A498+1</f>
        <v>216</v>
      </c>
      <c r="B500" s="34" t="s">
        <v>164</v>
      </c>
      <c r="C500" s="48"/>
      <c r="D500" s="49"/>
      <c r="E500" s="49"/>
      <c r="F500" s="126"/>
    </row>
    <row r="501" spans="1:8" x14ac:dyDescent="0.3">
      <c r="A501" s="59"/>
      <c r="B501" s="50" t="s">
        <v>141</v>
      </c>
      <c r="C501" s="48" t="s">
        <v>6</v>
      </c>
      <c r="D501" s="49">
        <v>200</v>
      </c>
      <c r="E501" s="49"/>
      <c r="F501" s="126"/>
    </row>
    <row r="502" spans="1:8" x14ac:dyDescent="0.3">
      <c r="A502" s="59">
        <f>+A500+1</f>
        <v>217</v>
      </c>
      <c r="B502" s="34" t="s">
        <v>165</v>
      </c>
      <c r="C502" s="48"/>
      <c r="D502" s="49"/>
      <c r="E502" s="49"/>
      <c r="F502" s="126"/>
    </row>
    <row r="503" spans="1:8" ht="17.25" thickBot="1" x14ac:dyDescent="0.35">
      <c r="A503" s="59"/>
      <c r="B503" s="50" t="s">
        <v>141</v>
      </c>
      <c r="C503" s="48" t="s">
        <v>6</v>
      </c>
      <c r="D503" s="49">
        <v>66</v>
      </c>
      <c r="E503" s="49"/>
      <c r="F503" s="126"/>
    </row>
    <row r="504" spans="1:8" ht="20.25" customHeight="1" thickBot="1" x14ac:dyDescent="0.35">
      <c r="A504" s="153" t="str">
        <f>+"TOTAL "&amp;B493</f>
        <v>TOTAL L/ LOT : PEINTURE</v>
      </c>
      <c r="B504" s="154"/>
      <c r="C504" s="154"/>
      <c r="D504" s="154"/>
      <c r="E504" s="155"/>
      <c r="F504" s="130"/>
    </row>
    <row r="505" spans="1:8" x14ac:dyDescent="0.3">
      <c r="A505" s="58"/>
      <c r="B505" s="24" t="s">
        <v>323</v>
      </c>
      <c r="C505" s="28"/>
      <c r="D505" s="29"/>
      <c r="E505" s="30"/>
      <c r="F505" s="107"/>
    </row>
    <row r="506" spans="1:8" s="73" customFormat="1" ht="24" customHeight="1" x14ac:dyDescent="0.3">
      <c r="A506" s="70"/>
      <c r="B506" s="77" t="s">
        <v>232</v>
      </c>
      <c r="C506" s="71"/>
      <c r="D506" s="72"/>
      <c r="E506" s="72"/>
      <c r="F506" s="126"/>
      <c r="H506" s="119"/>
    </row>
    <row r="507" spans="1:8" x14ac:dyDescent="0.3">
      <c r="A507" s="59">
        <f>+A502+1</f>
        <v>218</v>
      </c>
      <c r="B507" s="34" t="s">
        <v>287</v>
      </c>
      <c r="C507" s="48"/>
      <c r="D507" s="49"/>
      <c r="E507" s="49"/>
      <c r="F507" s="126"/>
    </row>
    <row r="508" spans="1:8" x14ac:dyDescent="0.3">
      <c r="A508" s="59"/>
      <c r="B508" s="50" t="s">
        <v>143</v>
      </c>
      <c r="C508" s="48" t="s">
        <v>7</v>
      </c>
      <c r="D508" s="49">
        <v>185</v>
      </c>
      <c r="E508" s="49"/>
      <c r="F508" s="126"/>
    </row>
    <row r="509" spans="1:8" x14ac:dyDescent="0.3">
      <c r="A509" s="59">
        <f>+A507+1</f>
        <v>219</v>
      </c>
      <c r="B509" s="34" t="s">
        <v>288</v>
      </c>
      <c r="C509" s="48"/>
      <c r="D509" s="49"/>
      <c r="E509" s="49"/>
      <c r="F509" s="126"/>
    </row>
    <row r="510" spans="1:8" x14ac:dyDescent="0.3">
      <c r="A510" s="59"/>
      <c r="B510" s="50" t="s">
        <v>143</v>
      </c>
      <c r="C510" s="48" t="s">
        <v>7</v>
      </c>
      <c r="D510" s="49">
        <v>175</v>
      </c>
      <c r="E510" s="49"/>
      <c r="F510" s="126"/>
    </row>
    <row r="511" spans="1:8" ht="48" customHeight="1" x14ac:dyDescent="0.3">
      <c r="A511" s="59">
        <f>+A509+1</f>
        <v>220</v>
      </c>
      <c r="B511" s="123" t="s">
        <v>325</v>
      </c>
      <c r="C511" s="48"/>
      <c r="D511" s="49"/>
      <c r="E511" s="49"/>
      <c r="F511" s="126"/>
    </row>
    <row r="512" spans="1:8" x14ac:dyDescent="0.3">
      <c r="A512" s="59"/>
      <c r="B512" s="42" t="s">
        <v>233</v>
      </c>
      <c r="C512" s="48" t="s">
        <v>6</v>
      </c>
      <c r="D512" s="49">
        <v>3600</v>
      </c>
      <c r="E512" s="49"/>
      <c r="F512" s="126"/>
    </row>
    <row r="513" spans="1:8" s="82" customFormat="1" x14ac:dyDescent="0.25">
      <c r="A513" s="78"/>
      <c r="B513" s="138" t="s">
        <v>326</v>
      </c>
      <c r="C513" s="80"/>
      <c r="D513" s="81"/>
      <c r="E513" s="81"/>
      <c r="F513" s="126"/>
      <c r="H513" s="120"/>
    </row>
    <row r="514" spans="1:8" x14ac:dyDescent="0.3">
      <c r="A514" s="59">
        <f>+A511+1</f>
        <v>221</v>
      </c>
      <c r="B514" s="135" t="s">
        <v>349</v>
      </c>
      <c r="C514" s="48"/>
      <c r="D514" s="49"/>
      <c r="E514" s="49"/>
      <c r="F514" s="126"/>
    </row>
    <row r="515" spans="1:8" x14ac:dyDescent="0.3">
      <c r="A515" s="59"/>
      <c r="B515" s="42" t="s">
        <v>233</v>
      </c>
      <c r="C515" s="48" t="s">
        <v>6</v>
      </c>
      <c r="D515" s="49">
        <v>500</v>
      </c>
      <c r="E515" s="49"/>
      <c r="F515" s="126"/>
    </row>
    <row r="516" spans="1:8" x14ac:dyDescent="0.3">
      <c r="A516" s="59">
        <f>+A514+1</f>
        <v>222</v>
      </c>
      <c r="B516" s="135" t="s">
        <v>336</v>
      </c>
      <c r="C516" s="48"/>
      <c r="D516" s="49"/>
      <c r="E516" s="49"/>
      <c r="F516" s="131"/>
    </row>
    <row r="517" spans="1:8" x14ac:dyDescent="0.3">
      <c r="A517" s="59"/>
      <c r="B517" s="42" t="s">
        <v>233</v>
      </c>
      <c r="C517" s="48" t="s">
        <v>6</v>
      </c>
      <c r="D517" s="49">
        <v>933</v>
      </c>
      <c r="E517" s="49"/>
      <c r="F517" s="126"/>
    </row>
    <row r="518" spans="1:8" s="73" customFormat="1" ht="24" customHeight="1" x14ac:dyDescent="0.3">
      <c r="A518" s="70"/>
      <c r="B518" s="77" t="s">
        <v>234</v>
      </c>
      <c r="C518" s="71"/>
      <c r="D518" s="72"/>
      <c r="E518" s="72"/>
      <c r="F518" s="126"/>
      <c r="H518" s="119"/>
    </row>
    <row r="519" spans="1:8" s="82" customFormat="1" x14ac:dyDescent="0.25">
      <c r="A519" s="78"/>
      <c r="B519" s="79" t="s">
        <v>235</v>
      </c>
      <c r="C519" s="80"/>
      <c r="D519" s="81"/>
      <c r="E519" s="81"/>
      <c r="F519" s="126"/>
      <c r="H519" s="120"/>
    </row>
    <row r="520" spans="1:8" x14ac:dyDescent="0.3">
      <c r="A520" s="59">
        <f>+A516+1</f>
        <v>223</v>
      </c>
      <c r="B520" s="34" t="s">
        <v>236</v>
      </c>
      <c r="C520" s="48"/>
      <c r="D520" s="49"/>
      <c r="E520" s="49"/>
      <c r="F520" s="126"/>
    </row>
    <row r="521" spans="1:8" x14ac:dyDescent="0.3">
      <c r="A521" s="59"/>
      <c r="B521" s="44" t="s">
        <v>67</v>
      </c>
      <c r="C521" s="43" t="s">
        <v>7</v>
      </c>
      <c r="D521" s="49">
        <v>178</v>
      </c>
      <c r="E521" s="49"/>
      <c r="F521" s="126"/>
    </row>
    <row r="522" spans="1:8" x14ac:dyDescent="0.3">
      <c r="A522" s="59">
        <f>+A520+1</f>
        <v>224</v>
      </c>
      <c r="B522" s="34" t="s">
        <v>237</v>
      </c>
      <c r="C522" s="48"/>
      <c r="D522" s="49"/>
      <c r="E522" s="49"/>
      <c r="F522" s="126"/>
    </row>
    <row r="523" spans="1:8" x14ac:dyDescent="0.3">
      <c r="A523" s="59"/>
      <c r="B523" s="44" t="s">
        <v>67</v>
      </c>
      <c r="C523" s="43" t="s">
        <v>7</v>
      </c>
      <c r="D523" s="49">
        <v>195</v>
      </c>
      <c r="E523" s="49"/>
      <c r="F523" s="126"/>
    </row>
    <row r="524" spans="1:8" x14ac:dyDescent="0.3">
      <c r="A524" s="59">
        <f>+A522+1</f>
        <v>225</v>
      </c>
      <c r="B524" s="34" t="s">
        <v>238</v>
      </c>
      <c r="C524" s="48"/>
      <c r="D524" s="49"/>
      <c r="E524" s="49"/>
      <c r="F524" s="126"/>
    </row>
    <row r="525" spans="1:8" x14ac:dyDescent="0.3">
      <c r="A525" s="59"/>
      <c r="B525" s="44" t="s">
        <v>67</v>
      </c>
      <c r="C525" s="43" t="s">
        <v>7</v>
      </c>
      <c r="D525" s="49">
        <v>525</v>
      </c>
      <c r="E525" s="49"/>
      <c r="F525" s="126"/>
    </row>
    <row r="526" spans="1:8" x14ac:dyDescent="0.3">
      <c r="A526" s="59">
        <f>+A524+1</f>
        <v>226</v>
      </c>
      <c r="B526" s="34" t="s">
        <v>239</v>
      </c>
      <c r="C526" s="48"/>
      <c r="D526" s="49"/>
      <c r="E526" s="49"/>
      <c r="F526" s="126"/>
    </row>
    <row r="527" spans="1:8" x14ac:dyDescent="0.3">
      <c r="A527" s="59"/>
      <c r="B527" s="44" t="s">
        <v>67</v>
      </c>
      <c r="C527" s="83" t="s">
        <v>7</v>
      </c>
      <c r="D527" s="36">
        <v>90</v>
      </c>
      <c r="E527" s="49"/>
      <c r="F527" s="126"/>
    </row>
    <row r="528" spans="1:8" x14ac:dyDescent="0.3">
      <c r="A528" s="59">
        <f>+A526+1</f>
        <v>227</v>
      </c>
      <c r="B528" s="34" t="s">
        <v>240</v>
      </c>
      <c r="C528" s="35"/>
      <c r="D528" s="36"/>
      <c r="E528" s="49"/>
      <c r="F528" s="126"/>
    </row>
    <row r="529" spans="1:8" x14ac:dyDescent="0.3">
      <c r="A529" s="59"/>
      <c r="B529" s="44" t="s">
        <v>67</v>
      </c>
      <c r="C529" s="83" t="s">
        <v>7</v>
      </c>
      <c r="D529" s="36">
        <v>85</v>
      </c>
      <c r="E529" s="49"/>
      <c r="F529" s="126"/>
    </row>
    <row r="530" spans="1:8" x14ac:dyDescent="0.3">
      <c r="A530" s="59">
        <f>+A528+1</f>
        <v>228</v>
      </c>
      <c r="B530" s="84" t="s">
        <v>241</v>
      </c>
      <c r="C530" s="85"/>
      <c r="D530" s="86"/>
      <c r="E530" s="49"/>
      <c r="F530" s="126"/>
    </row>
    <row r="531" spans="1:8" x14ac:dyDescent="0.3">
      <c r="A531" s="59"/>
      <c r="B531" s="87" t="s">
        <v>67</v>
      </c>
      <c r="C531" s="88" t="s">
        <v>7</v>
      </c>
      <c r="D531" s="86">
        <v>55</v>
      </c>
      <c r="E531" s="49"/>
      <c r="F531" s="126"/>
    </row>
    <row r="532" spans="1:8" x14ac:dyDescent="0.3">
      <c r="A532" s="59">
        <f>+A530+1</f>
        <v>229</v>
      </c>
      <c r="B532" s="34" t="s">
        <v>242</v>
      </c>
      <c r="C532" s="48"/>
      <c r="D532" s="49"/>
      <c r="E532" s="49"/>
      <c r="F532" s="126"/>
    </row>
    <row r="533" spans="1:8" x14ac:dyDescent="0.3">
      <c r="A533" s="59"/>
      <c r="B533" s="44" t="s">
        <v>8</v>
      </c>
      <c r="C533" s="43" t="s">
        <v>3</v>
      </c>
      <c r="D533" s="49">
        <v>12</v>
      </c>
      <c r="E533" s="49"/>
      <c r="F533" s="126"/>
    </row>
    <row r="534" spans="1:8" x14ac:dyDescent="0.3">
      <c r="A534" s="59">
        <f>+A532+1</f>
        <v>230</v>
      </c>
      <c r="B534" s="34" t="s">
        <v>243</v>
      </c>
      <c r="C534" s="48"/>
      <c r="D534" s="49"/>
      <c r="E534" s="49"/>
      <c r="F534" s="126"/>
    </row>
    <row r="535" spans="1:8" x14ac:dyDescent="0.3">
      <c r="A535" s="59"/>
      <c r="B535" s="44" t="s">
        <v>8</v>
      </c>
      <c r="C535" s="43" t="s">
        <v>3</v>
      </c>
      <c r="D535" s="49">
        <v>14</v>
      </c>
      <c r="E535" s="49"/>
      <c r="F535" s="126"/>
    </row>
    <row r="536" spans="1:8" x14ac:dyDescent="0.3">
      <c r="A536" s="59">
        <f>A534+1</f>
        <v>231</v>
      </c>
      <c r="B536" s="34" t="s">
        <v>290</v>
      </c>
      <c r="C536" s="43"/>
      <c r="D536" s="49"/>
      <c r="E536" s="49"/>
      <c r="F536" s="126"/>
    </row>
    <row r="537" spans="1:8" x14ac:dyDescent="0.3">
      <c r="A537" s="59"/>
      <c r="B537" s="44" t="s">
        <v>8</v>
      </c>
      <c r="C537" s="43" t="s">
        <v>3</v>
      </c>
      <c r="D537" s="49">
        <v>16</v>
      </c>
      <c r="E537" s="49"/>
      <c r="F537" s="126"/>
    </row>
    <row r="538" spans="1:8" s="73" customFormat="1" ht="24" customHeight="1" x14ac:dyDescent="0.3">
      <c r="A538" s="70"/>
      <c r="B538" s="77" t="s">
        <v>244</v>
      </c>
      <c r="C538" s="71"/>
      <c r="D538" s="72"/>
      <c r="E538" s="72"/>
      <c r="F538" s="126"/>
      <c r="H538" s="119"/>
    </row>
    <row r="539" spans="1:8" x14ac:dyDescent="0.3">
      <c r="A539" s="59">
        <f>+A536+1</f>
        <v>232</v>
      </c>
      <c r="B539" s="34" t="s">
        <v>284</v>
      </c>
      <c r="C539" s="48"/>
      <c r="D539" s="49"/>
      <c r="E539" s="49"/>
      <c r="F539" s="126"/>
    </row>
    <row r="540" spans="1:8" x14ac:dyDescent="0.3">
      <c r="A540" s="59"/>
      <c r="B540" s="50" t="s">
        <v>175</v>
      </c>
      <c r="C540" s="48" t="s">
        <v>61</v>
      </c>
      <c r="D540" s="49">
        <v>1</v>
      </c>
      <c r="E540" s="49"/>
      <c r="F540" s="126"/>
    </row>
    <row r="541" spans="1:8" s="82" customFormat="1" ht="18" customHeight="1" x14ac:dyDescent="0.25">
      <c r="A541" s="78"/>
      <c r="B541" s="79" t="s">
        <v>245</v>
      </c>
      <c r="C541" s="80"/>
      <c r="D541" s="81"/>
      <c r="E541" s="81"/>
      <c r="F541" s="126"/>
      <c r="H541" s="120"/>
    </row>
    <row r="542" spans="1:8" s="82" customFormat="1" ht="18" customHeight="1" x14ac:dyDescent="0.25">
      <c r="A542" s="59">
        <f>+A539+1</f>
        <v>233</v>
      </c>
      <c r="B542" s="34" t="s">
        <v>246</v>
      </c>
      <c r="C542" s="89"/>
      <c r="D542" s="90"/>
      <c r="E542" s="81"/>
      <c r="F542" s="126"/>
      <c r="H542" s="120"/>
    </row>
    <row r="543" spans="1:8" x14ac:dyDescent="0.3">
      <c r="A543" s="59" t="s">
        <v>90</v>
      </c>
      <c r="B543" s="34" t="s">
        <v>328</v>
      </c>
      <c r="C543" s="48"/>
      <c r="D543" s="49"/>
      <c r="E543" s="49"/>
      <c r="F543" s="126"/>
    </row>
    <row r="544" spans="1:8" x14ac:dyDescent="0.3">
      <c r="A544" s="59"/>
      <c r="B544" s="44" t="s">
        <v>67</v>
      </c>
      <c r="C544" s="43" t="s">
        <v>7</v>
      </c>
      <c r="D544" s="49">
        <v>35</v>
      </c>
      <c r="E544" s="49"/>
      <c r="F544" s="126"/>
    </row>
    <row r="545" spans="1:8" x14ac:dyDescent="0.3">
      <c r="A545" s="59" t="s">
        <v>126</v>
      </c>
      <c r="B545" s="34" t="s">
        <v>327</v>
      </c>
      <c r="C545" s="48"/>
      <c r="D545" s="49"/>
      <c r="E545" s="49"/>
      <c r="F545" s="126"/>
    </row>
    <row r="546" spans="1:8" x14ac:dyDescent="0.3">
      <c r="A546" s="59"/>
      <c r="B546" s="44" t="s">
        <v>67</v>
      </c>
      <c r="C546" s="43" t="s">
        <v>7</v>
      </c>
      <c r="D546" s="49">
        <v>20</v>
      </c>
      <c r="E546" s="49"/>
      <c r="F546" s="126"/>
    </row>
    <row r="547" spans="1:8" x14ac:dyDescent="0.3">
      <c r="A547" s="59" t="s">
        <v>127</v>
      </c>
      <c r="B547" s="34" t="s">
        <v>329</v>
      </c>
      <c r="C547" s="48"/>
      <c r="D547" s="49"/>
      <c r="E547" s="49"/>
      <c r="F547" s="126"/>
    </row>
    <row r="548" spans="1:8" x14ac:dyDescent="0.3">
      <c r="A548" s="59"/>
      <c r="B548" s="44" t="s">
        <v>67</v>
      </c>
      <c r="C548" s="43" t="s">
        <v>7</v>
      </c>
      <c r="D548" s="49">
        <v>20</v>
      </c>
      <c r="E548" s="49"/>
      <c r="F548" s="126"/>
    </row>
    <row r="549" spans="1:8" x14ac:dyDescent="0.3">
      <c r="A549" s="59">
        <f>+A542+1</f>
        <v>234</v>
      </c>
      <c r="B549" s="34" t="s">
        <v>247</v>
      </c>
      <c r="C549" s="48"/>
      <c r="D549" s="49"/>
      <c r="E549" s="49"/>
      <c r="F549" s="126"/>
    </row>
    <row r="550" spans="1:8" x14ac:dyDescent="0.3">
      <c r="A550" s="59" t="s">
        <v>68</v>
      </c>
      <c r="B550" s="34" t="s">
        <v>248</v>
      </c>
      <c r="C550" s="48"/>
      <c r="D550" s="49"/>
      <c r="E550" s="49"/>
      <c r="F550" s="126"/>
    </row>
    <row r="551" spans="1:8" x14ac:dyDescent="0.3">
      <c r="A551" s="59"/>
      <c r="B551" s="44" t="s">
        <v>8</v>
      </c>
      <c r="C551" s="43" t="s">
        <v>3</v>
      </c>
      <c r="D551" s="49">
        <v>4</v>
      </c>
      <c r="E551" s="49"/>
      <c r="F551" s="126"/>
    </row>
    <row r="552" spans="1:8" x14ac:dyDescent="0.3">
      <c r="A552" s="59" t="s">
        <v>249</v>
      </c>
      <c r="B552" s="34" t="s">
        <v>250</v>
      </c>
      <c r="C552" s="48"/>
      <c r="D552" s="49"/>
      <c r="E552" s="49"/>
      <c r="F552" s="126"/>
    </row>
    <row r="553" spans="1:8" x14ac:dyDescent="0.3">
      <c r="A553" s="59"/>
      <c r="B553" s="44" t="s">
        <v>8</v>
      </c>
      <c r="C553" s="43" t="s">
        <v>3</v>
      </c>
      <c r="D553" s="49">
        <v>6</v>
      </c>
      <c r="E553" s="49"/>
      <c r="F553" s="126"/>
    </row>
    <row r="554" spans="1:8" x14ac:dyDescent="0.3">
      <c r="A554" s="59">
        <f>+A549+1</f>
        <v>235</v>
      </c>
      <c r="B554" s="34" t="s">
        <v>251</v>
      </c>
      <c r="C554" s="48"/>
      <c r="D554" s="49"/>
      <c r="E554" s="49"/>
      <c r="F554" s="126"/>
    </row>
    <row r="555" spans="1:8" x14ac:dyDescent="0.3">
      <c r="A555" s="59"/>
      <c r="B555" s="44" t="s">
        <v>8</v>
      </c>
      <c r="C555" s="43" t="s">
        <v>3</v>
      </c>
      <c r="D555" s="49">
        <v>2</v>
      </c>
      <c r="E555" s="49"/>
      <c r="F555" s="126"/>
    </row>
    <row r="556" spans="1:8" x14ac:dyDescent="0.3">
      <c r="A556" s="59">
        <f>+A554+1</f>
        <v>236</v>
      </c>
      <c r="B556" s="34" t="s">
        <v>252</v>
      </c>
      <c r="C556" s="48"/>
      <c r="D556" s="49"/>
      <c r="E556" s="49"/>
      <c r="F556" s="126"/>
    </row>
    <row r="557" spans="1:8" x14ac:dyDescent="0.3">
      <c r="A557" s="59"/>
      <c r="B557" s="44" t="s">
        <v>8</v>
      </c>
      <c r="C557" s="43" t="s">
        <v>3</v>
      </c>
      <c r="D557" s="49">
        <v>2</v>
      </c>
      <c r="E557" s="49"/>
      <c r="F557" s="126"/>
    </row>
    <row r="558" spans="1:8" x14ac:dyDescent="0.3">
      <c r="A558" s="59">
        <f>+A556+1</f>
        <v>237</v>
      </c>
      <c r="B558" s="34" t="s">
        <v>253</v>
      </c>
      <c r="C558" s="48"/>
      <c r="D558" s="49"/>
      <c r="E558" s="49"/>
      <c r="F558" s="126"/>
    </row>
    <row r="559" spans="1:8" x14ac:dyDescent="0.3">
      <c r="A559" s="59"/>
      <c r="B559" s="44" t="s">
        <v>8</v>
      </c>
      <c r="C559" s="43" t="s">
        <v>3</v>
      </c>
      <c r="D559" s="49">
        <v>4</v>
      </c>
      <c r="E559" s="49"/>
      <c r="F559" s="126"/>
    </row>
    <row r="560" spans="1:8" s="82" customFormat="1" x14ac:dyDescent="0.25">
      <c r="A560" s="59"/>
      <c r="B560" s="79" t="s">
        <v>254</v>
      </c>
      <c r="C560" s="91"/>
      <c r="D560" s="81"/>
      <c r="E560" s="81"/>
      <c r="F560" s="126"/>
      <c r="H560" s="120"/>
    </row>
    <row r="561" spans="1:8" x14ac:dyDescent="0.3">
      <c r="A561" s="59">
        <f>+A558+1</f>
        <v>238</v>
      </c>
      <c r="B561" s="34" t="s">
        <v>255</v>
      </c>
      <c r="C561" s="48"/>
      <c r="D561" s="49"/>
      <c r="E561" s="49"/>
      <c r="F561" s="126"/>
    </row>
    <row r="562" spans="1:8" x14ac:dyDescent="0.3">
      <c r="A562" s="59"/>
      <c r="B562" s="50" t="s">
        <v>8</v>
      </c>
      <c r="C562" s="48" t="s">
        <v>3</v>
      </c>
      <c r="D562" s="49">
        <v>6</v>
      </c>
      <c r="E562" s="49"/>
      <c r="F562" s="126"/>
    </row>
    <row r="563" spans="1:8" x14ac:dyDescent="0.3">
      <c r="A563" s="59">
        <f>+A561+1</f>
        <v>239</v>
      </c>
      <c r="B563" s="34" t="s">
        <v>256</v>
      </c>
      <c r="C563" s="48"/>
      <c r="D563" s="49"/>
      <c r="E563" s="49"/>
      <c r="F563" s="126"/>
    </row>
    <row r="564" spans="1:8" x14ac:dyDescent="0.3">
      <c r="A564" s="59"/>
      <c r="B564" s="50" t="s">
        <v>8</v>
      </c>
      <c r="C564" s="48" t="s">
        <v>3</v>
      </c>
      <c r="D564" s="49">
        <v>4</v>
      </c>
      <c r="E564" s="49"/>
      <c r="F564" s="126"/>
    </row>
    <row r="565" spans="1:8" x14ac:dyDescent="0.3">
      <c r="A565" s="59">
        <f>+A563+1</f>
        <v>240</v>
      </c>
      <c r="B565" s="34" t="s">
        <v>257</v>
      </c>
      <c r="C565" s="48"/>
      <c r="D565" s="49"/>
      <c r="E565" s="49"/>
      <c r="F565" s="126"/>
    </row>
    <row r="566" spans="1:8" x14ac:dyDescent="0.3">
      <c r="A566" s="59"/>
      <c r="B566" s="50" t="s">
        <v>65</v>
      </c>
      <c r="C566" s="48" t="s">
        <v>7</v>
      </c>
      <c r="D566" s="49">
        <v>10</v>
      </c>
      <c r="E566" s="49"/>
      <c r="F566" s="126"/>
    </row>
    <row r="567" spans="1:8" s="73" customFormat="1" ht="24" customHeight="1" x14ac:dyDescent="0.3">
      <c r="A567" s="59"/>
      <c r="B567" s="77" t="s">
        <v>258</v>
      </c>
      <c r="C567" s="71"/>
      <c r="D567" s="72"/>
      <c r="E567" s="72"/>
      <c r="F567" s="126"/>
      <c r="H567" s="119"/>
    </row>
    <row r="568" spans="1:8" x14ac:dyDescent="0.3">
      <c r="A568" s="59">
        <f>+A565+1</f>
        <v>241</v>
      </c>
      <c r="B568" s="34" t="s">
        <v>292</v>
      </c>
      <c r="C568" s="48"/>
      <c r="D568" s="49"/>
      <c r="E568" s="49"/>
      <c r="F568" s="126"/>
    </row>
    <row r="569" spans="1:8" x14ac:dyDescent="0.3">
      <c r="A569" s="59"/>
      <c r="B569" s="50" t="s">
        <v>51</v>
      </c>
      <c r="C569" s="48" t="s">
        <v>3</v>
      </c>
      <c r="D569" s="49">
        <v>1</v>
      </c>
      <c r="E569" s="49"/>
      <c r="F569" s="126"/>
    </row>
    <row r="570" spans="1:8" s="82" customFormat="1" x14ac:dyDescent="0.25">
      <c r="A570" s="59"/>
      <c r="B570" s="79" t="s">
        <v>22</v>
      </c>
      <c r="C570" s="91"/>
      <c r="D570" s="81"/>
      <c r="E570" s="81"/>
      <c r="F570" s="126"/>
      <c r="H570" s="120"/>
    </row>
    <row r="571" spans="1:8" x14ac:dyDescent="0.3">
      <c r="A571" s="59">
        <f>+A568+1</f>
        <v>242</v>
      </c>
      <c r="B571" s="34" t="s">
        <v>259</v>
      </c>
      <c r="C571" s="48"/>
      <c r="D571" s="49"/>
      <c r="E571" s="49"/>
      <c r="F571" s="126"/>
    </row>
    <row r="572" spans="1:8" x14ac:dyDescent="0.3">
      <c r="A572" s="59"/>
      <c r="B572" s="44" t="s">
        <v>8</v>
      </c>
      <c r="C572" s="43" t="s">
        <v>3</v>
      </c>
      <c r="D572" s="49">
        <v>10</v>
      </c>
      <c r="E572" s="49"/>
      <c r="F572" s="126"/>
    </row>
    <row r="573" spans="1:8" x14ac:dyDescent="0.3">
      <c r="A573" s="78">
        <f>A571+1</f>
        <v>243</v>
      </c>
      <c r="B573" s="34" t="s">
        <v>60</v>
      </c>
      <c r="C573" s="48"/>
      <c r="D573" s="49"/>
      <c r="E573" s="49"/>
      <c r="F573" s="126"/>
    </row>
    <row r="574" spans="1:8" x14ac:dyDescent="0.3">
      <c r="A574" s="78"/>
      <c r="B574" s="44" t="s">
        <v>8</v>
      </c>
      <c r="C574" s="43" t="s">
        <v>3</v>
      </c>
      <c r="D574" s="49">
        <v>6</v>
      </c>
      <c r="E574" s="49"/>
      <c r="F574" s="126"/>
    </row>
    <row r="575" spans="1:8" x14ac:dyDescent="0.3">
      <c r="A575" s="78">
        <f>A573+1</f>
        <v>244</v>
      </c>
      <c r="B575" s="34" t="s">
        <v>260</v>
      </c>
      <c r="C575" s="48"/>
      <c r="D575" s="49"/>
      <c r="E575" s="49"/>
      <c r="F575" s="126"/>
    </row>
    <row r="576" spans="1:8" x14ac:dyDescent="0.3">
      <c r="A576" s="78"/>
      <c r="B576" s="44" t="s">
        <v>67</v>
      </c>
      <c r="C576" s="43" t="s">
        <v>7</v>
      </c>
      <c r="D576" s="49">
        <v>560</v>
      </c>
      <c r="E576" s="49"/>
      <c r="F576" s="126"/>
    </row>
    <row r="577" spans="1:8" x14ac:dyDescent="0.3">
      <c r="A577" s="78">
        <f>A575+1</f>
        <v>245</v>
      </c>
      <c r="B577" s="34" t="s">
        <v>107</v>
      </c>
      <c r="C577" s="48"/>
      <c r="D577" s="49"/>
      <c r="E577" s="49"/>
      <c r="F577" s="126"/>
    </row>
    <row r="578" spans="1:8" x14ac:dyDescent="0.3">
      <c r="A578" s="78"/>
      <c r="B578" s="44" t="s">
        <v>67</v>
      </c>
      <c r="C578" s="43" t="s">
        <v>7</v>
      </c>
      <c r="D578" s="49">
        <v>480</v>
      </c>
      <c r="E578" s="49"/>
      <c r="F578" s="126"/>
    </row>
    <row r="579" spans="1:8" s="82" customFormat="1" ht="18" customHeight="1" x14ac:dyDescent="0.25">
      <c r="A579" s="78"/>
      <c r="B579" s="79" t="s">
        <v>261</v>
      </c>
      <c r="C579" s="80"/>
      <c r="D579" s="81"/>
      <c r="E579" s="81"/>
      <c r="F579" s="126"/>
      <c r="H579" s="120"/>
    </row>
    <row r="580" spans="1:8" x14ac:dyDescent="0.3">
      <c r="A580" s="78">
        <f>+A577+1</f>
        <v>246</v>
      </c>
      <c r="B580" s="34" t="s">
        <v>262</v>
      </c>
      <c r="C580" s="48"/>
      <c r="D580" s="49"/>
      <c r="E580" s="49"/>
      <c r="F580" s="126"/>
    </row>
    <row r="581" spans="1:8" x14ac:dyDescent="0.3">
      <c r="A581" s="78"/>
      <c r="B581" s="44" t="s">
        <v>67</v>
      </c>
      <c r="C581" s="48" t="s">
        <v>7</v>
      </c>
      <c r="D581" s="49">
        <v>850</v>
      </c>
      <c r="E581" s="49"/>
      <c r="F581" s="126"/>
    </row>
    <row r="582" spans="1:8" s="82" customFormat="1" x14ac:dyDescent="0.25">
      <c r="A582" s="78"/>
      <c r="B582" s="79" t="s">
        <v>263</v>
      </c>
      <c r="C582" s="91"/>
      <c r="D582" s="81"/>
      <c r="E582" s="81"/>
      <c r="F582" s="126"/>
      <c r="H582" s="120"/>
    </row>
    <row r="583" spans="1:8" x14ac:dyDescent="0.3">
      <c r="A583" s="78">
        <f>+A580+1</f>
        <v>247</v>
      </c>
      <c r="B583" s="34" t="s">
        <v>264</v>
      </c>
      <c r="C583" s="48"/>
      <c r="D583" s="49"/>
      <c r="E583" s="49"/>
      <c r="F583" s="126"/>
    </row>
    <row r="584" spans="1:8" x14ac:dyDescent="0.3">
      <c r="A584" s="78"/>
      <c r="B584" s="44" t="s">
        <v>8</v>
      </c>
      <c r="C584" s="43" t="s">
        <v>3</v>
      </c>
      <c r="D584" s="49">
        <v>7</v>
      </c>
      <c r="E584" s="49"/>
      <c r="F584" s="126"/>
    </row>
    <row r="585" spans="1:8" x14ac:dyDescent="0.3">
      <c r="A585" s="78">
        <f>+A583+1</f>
        <v>248</v>
      </c>
      <c r="B585" s="34" t="s">
        <v>265</v>
      </c>
      <c r="C585" s="48"/>
      <c r="D585" s="49"/>
      <c r="E585" s="49"/>
      <c r="F585" s="126"/>
    </row>
    <row r="586" spans="1:8" x14ac:dyDescent="0.3">
      <c r="A586" s="78"/>
      <c r="B586" s="44" t="s">
        <v>8</v>
      </c>
      <c r="C586" s="49" t="s">
        <v>3</v>
      </c>
      <c r="D586" s="49">
        <v>24</v>
      </c>
      <c r="E586" s="49"/>
      <c r="F586" s="126"/>
    </row>
    <row r="587" spans="1:8" s="73" customFormat="1" ht="24" customHeight="1" x14ac:dyDescent="0.3">
      <c r="A587" s="70"/>
      <c r="B587" s="77" t="s">
        <v>330</v>
      </c>
      <c r="C587" s="71"/>
      <c r="D587" s="72"/>
      <c r="E587" s="72"/>
      <c r="F587" s="126"/>
      <c r="H587" s="119"/>
    </row>
    <row r="588" spans="1:8" s="38" customFormat="1" x14ac:dyDescent="0.3">
      <c r="A588" s="101">
        <f>A585+1</f>
        <v>249</v>
      </c>
      <c r="B588" s="52" t="s">
        <v>350</v>
      </c>
      <c r="C588" s="53"/>
      <c r="D588" s="49"/>
      <c r="E588" s="49"/>
      <c r="F588" s="126"/>
      <c r="H588" s="116"/>
    </row>
    <row r="589" spans="1:8" s="38" customFormat="1" x14ac:dyDescent="0.3">
      <c r="A589" s="102"/>
      <c r="B589" s="44" t="s">
        <v>67</v>
      </c>
      <c r="C589" s="48" t="s">
        <v>7</v>
      </c>
      <c r="D589" s="49">
        <v>10</v>
      </c>
      <c r="E589" s="21"/>
      <c r="F589" s="126"/>
      <c r="H589" s="116"/>
    </row>
    <row r="590" spans="1:8" s="38" customFormat="1" x14ac:dyDescent="0.3">
      <c r="A590" s="101">
        <f>+A588+1</f>
        <v>250</v>
      </c>
      <c r="B590" s="52" t="s">
        <v>166</v>
      </c>
      <c r="C590" s="53"/>
      <c r="D590" s="49"/>
      <c r="E590" s="49"/>
      <c r="F590" s="126"/>
      <c r="H590" s="116"/>
    </row>
    <row r="591" spans="1:8" s="38" customFormat="1" ht="17.25" thickBot="1" x14ac:dyDescent="0.35">
      <c r="A591" s="102"/>
      <c r="B591" s="44" t="s">
        <v>67</v>
      </c>
      <c r="C591" s="48" t="s">
        <v>7</v>
      </c>
      <c r="D591" s="49">
        <v>40</v>
      </c>
      <c r="E591" s="21"/>
      <c r="F591" s="126"/>
      <c r="H591" s="116"/>
    </row>
    <row r="592" spans="1:8" ht="22.5" customHeight="1" thickBot="1" x14ac:dyDescent="0.35">
      <c r="A592" s="153" t="str">
        <f>+"TOTAL "&amp;B505</f>
        <v>TOTAL M/ LOT : AMENAGEMENT EXTERIEUR</v>
      </c>
      <c r="B592" s="154"/>
      <c r="C592" s="154"/>
      <c r="D592" s="154"/>
      <c r="E592" s="155"/>
      <c r="F592" s="130"/>
    </row>
    <row r="593" spans="1:9" x14ac:dyDescent="0.3">
      <c r="A593" s="7"/>
      <c r="B593" s="1"/>
      <c r="C593" s="2"/>
      <c r="D593" s="9"/>
      <c r="E593" s="9"/>
      <c r="F593" s="13"/>
      <c r="G593" s="18"/>
      <c r="H593" s="121"/>
      <c r="I593" s="18"/>
    </row>
    <row r="594" spans="1:9" x14ac:dyDescent="0.3">
      <c r="A594" s="108"/>
      <c r="B594" s="5"/>
      <c r="C594" s="4"/>
      <c r="D594" s="10"/>
      <c r="E594" s="10"/>
      <c r="F594" s="13"/>
      <c r="G594" s="18"/>
      <c r="H594" s="121"/>
      <c r="I594" s="18"/>
    </row>
    <row r="595" spans="1:9" ht="17.25" thickBot="1" x14ac:dyDescent="0.35">
      <c r="A595" s="156" t="s">
        <v>47</v>
      </c>
      <c r="B595" s="157"/>
      <c r="C595" s="157"/>
      <c r="D595" s="157"/>
      <c r="E595" s="157"/>
      <c r="F595" s="109"/>
      <c r="G595" s="18"/>
      <c r="H595" s="121"/>
      <c r="I595" s="18"/>
    </row>
    <row r="596" spans="1:9" ht="27" customHeight="1" thickBot="1" x14ac:dyDescent="0.35">
      <c r="A596" s="108"/>
      <c r="B596" s="142" t="str">
        <f>+A24</f>
        <v>TOTAL A/ LOT : DEMOLITIONS ET DEPOSES</v>
      </c>
      <c r="C596" s="143"/>
      <c r="D596" s="144"/>
      <c r="E596" s="145"/>
      <c r="F596" s="146"/>
      <c r="G596" s="18"/>
      <c r="H596" s="121"/>
      <c r="I596" s="18"/>
    </row>
    <row r="597" spans="1:9" ht="27" customHeight="1" thickBot="1" x14ac:dyDescent="0.35">
      <c r="A597" s="108"/>
      <c r="B597" s="142" t="str">
        <f>+A107</f>
        <v xml:space="preserve">TOTAL B/ LOT : GROS ŒUVRES </v>
      </c>
      <c r="C597" s="143"/>
      <c r="D597" s="144"/>
      <c r="E597" s="145"/>
      <c r="F597" s="146"/>
      <c r="G597" s="18"/>
      <c r="H597" s="121"/>
      <c r="I597" s="18"/>
    </row>
    <row r="598" spans="1:9" ht="27" customHeight="1" thickBot="1" x14ac:dyDescent="0.35">
      <c r="A598" s="108"/>
      <c r="B598" s="142" t="str">
        <f>+A121</f>
        <v xml:space="preserve">TOTAL C/ LOT : ETANCHEITE </v>
      </c>
      <c r="C598" s="143"/>
      <c r="D598" s="144"/>
      <c r="E598" s="145"/>
      <c r="F598" s="146"/>
      <c r="G598" s="18"/>
      <c r="H598" s="121"/>
      <c r="I598" s="18"/>
    </row>
    <row r="599" spans="1:9" s="38" customFormat="1" ht="27" customHeight="1" thickBot="1" x14ac:dyDescent="0.35">
      <c r="A599" s="110"/>
      <c r="B599" s="142" t="str">
        <f>+A133</f>
        <v xml:space="preserve">TOTAL D/ LOT : CHARPENTE METALLIQUE </v>
      </c>
      <c r="C599" s="143"/>
      <c r="D599" s="144"/>
      <c r="E599" s="145"/>
      <c r="F599" s="146"/>
      <c r="G599" s="18"/>
      <c r="H599" s="121"/>
      <c r="I599" s="18"/>
    </row>
    <row r="600" spans="1:9" s="38" customFormat="1" ht="27" customHeight="1" thickBot="1" x14ac:dyDescent="0.35">
      <c r="A600" s="110"/>
      <c r="B600" s="142" t="str">
        <f>+A158</f>
        <v>TOTAL E/ LOT : REVETEMENTS SOLS - MURS</v>
      </c>
      <c r="C600" s="143"/>
      <c r="D600" s="140"/>
      <c r="E600" s="145"/>
      <c r="F600" s="146"/>
      <c r="G600" s="18"/>
      <c r="H600" s="121"/>
      <c r="I600" s="18"/>
    </row>
    <row r="601" spans="1:9" s="38" customFormat="1" ht="27" customHeight="1" thickBot="1" x14ac:dyDescent="0.35">
      <c r="A601" s="110"/>
      <c r="B601" s="142" t="str">
        <f>+A166</f>
        <v xml:space="preserve">TOTAL F/LOT : FAUX PLAFOND </v>
      </c>
      <c r="C601" s="143"/>
      <c r="D601" s="144"/>
      <c r="E601" s="145"/>
      <c r="F601" s="146"/>
      <c r="G601" s="18"/>
      <c r="H601" s="121"/>
      <c r="I601" s="18"/>
    </row>
    <row r="602" spans="1:9" ht="27" customHeight="1" thickBot="1" x14ac:dyDescent="0.35">
      <c r="A602" s="108"/>
      <c r="B602" s="142" t="str">
        <f>+A209</f>
        <v>TOTAL G/ LOT : MENUISERIE BOIS - METALLIQUE - ALUMINUIM</v>
      </c>
      <c r="C602" s="143"/>
      <c r="D602" s="144"/>
      <c r="E602" s="145"/>
      <c r="F602" s="146"/>
      <c r="G602" s="18"/>
      <c r="H602" s="121"/>
      <c r="I602" s="18"/>
    </row>
    <row r="603" spans="1:9" ht="27" customHeight="1" thickBot="1" x14ac:dyDescent="0.35">
      <c r="A603" s="108"/>
      <c r="B603" s="142" t="str">
        <f>+A361</f>
        <v>TOTAL H/ LOT : ELECTRICITE COURANT FORT</v>
      </c>
      <c r="C603" s="143"/>
      <c r="D603" s="144"/>
      <c r="E603" s="145"/>
      <c r="F603" s="146"/>
      <c r="G603" s="18"/>
      <c r="H603" s="121"/>
      <c r="I603" s="18"/>
    </row>
    <row r="604" spans="1:9" ht="27" customHeight="1" thickBot="1" x14ac:dyDescent="0.35">
      <c r="A604" s="108"/>
      <c r="B604" s="142" t="str">
        <f>+A379</f>
        <v>TOTAL I/ LOT :  INFORMATIQUE ET TELEPHONIE</v>
      </c>
      <c r="C604" s="143"/>
      <c r="D604" s="144"/>
      <c r="E604" s="145"/>
      <c r="F604" s="146"/>
      <c r="G604" s="18"/>
      <c r="H604" s="121"/>
      <c r="I604" s="18"/>
    </row>
    <row r="605" spans="1:9" ht="27" customHeight="1" thickBot="1" x14ac:dyDescent="0.35">
      <c r="A605" s="108"/>
      <c r="B605" s="142" t="str">
        <f>+A473</f>
        <v>TOTAL J/ LOT :  PLOMBERIE - SANITAIRE - PROTECTION INCENDIE</v>
      </c>
      <c r="C605" s="143"/>
      <c r="D605" s="144"/>
      <c r="E605" s="145"/>
      <c r="F605" s="146"/>
      <c r="G605" s="18"/>
      <c r="H605" s="121"/>
      <c r="I605" s="18"/>
    </row>
    <row r="606" spans="1:9" ht="27" customHeight="1" thickBot="1" x14ac:dyDescent="0.35">
      <c r="A606" s="108"/>
      <c r="B606" s="142" t="str">
        <f>+A492</f>
        <v>TOTAL K/ LOT : CLIMATISATION ET VENTILATION</v>
      </c>
      <c r="C606" s="143"/>
      <c r="D606" s="144"/>
      <c r="E606" s="145"/>
      <c r="F606" s="146"/>
      <c r="G606" s="18"/>
      <c r="H606" s="121"/>
      <c r="I606" s="19"/>
    </row>
    <row r="607" spans="1:9" ht="27" customHeight="1" thickBot="1" x14ac:dyDescent="0.35">
      <c r="A607" s="108"/>
      <c r="B607" s="142" t="str">
        <f>+A504</f>
        <v>TOTAL L/ LOT : PEINTURE</v>
      </c>
      <c r="C607" s="143"/>
      <c r="D607" s="144"/>
      <c r="E607" s="145"/>
      <c r="F607" s="146"/>
      <c r="G607" s="18"/>
      <c r="H607" s="121"/>
      <c r="I607" s="18"/>
    </row>
    <row r="608" spans="1:9" ht="24" customHeight="1" thickBot="1" x14ac:dyDescent="0.35">
      <c r="A608" s="108"/>
      <c r="B608" s="142" t="str">
        <f>+A592</f>
        <v>TOTAL M/ LOT : AMENAGEMENT EXTERIEUR</v>
      </c>
      <c r="C608" s="143"/>
      <c r="D608" s="144"/>
      <c r="E608" s="145"/>
      <c r="F608" s="146"/>
      <c r="G608" s="18"/>
      <c r="H608" s="121"/>
      <c r="I608" s="18"/>
    </row>
    <row r="609" spans="1:9" ht="17.25" thickBot="1" x14ac:dyDescent="0.35">
      <c r="A609" s="108"/>
      <c r="B609" s="11"/>
      <c r="C609" s="5"/>
      <c r="D609" s="12"/>
      <c r="E609" s="12"/>
      <c r="F609" s="13"/>
      <c r="G609" s="18"/>
      <c r="H609" s="121"/>
      <c r="I609" s="18"/>
    </row>
    <row r="610" spans="1:9" ht="29.25" customHeight="1" thickBot="1" x14ac:dyDescent="0.35">
      <c r="A610" s="108"/>
      <c r="B610" s="92" t="s">
        <v>48</v>
      </c>
      <c r="C610" s="94"/>
      <c r="D610" s="149"/>
      <c r="E610" s="149"/>
      <c r="F610" s="150"/>
      <c r="G610" s="40"/>
      <c r="H610" s="141"/>
      <c r="I610" s="141"/>
    </row>
    <row r="611" spans="1:9" ht="29.25" customHeight="1" thickBot="1" x14ac:dyDescent="0.35">
      <c r="A611" s="108"/>
      <c r="B611" s="93" t="s">
        <v>49</v>
      </c>
      <c r="C611" s="95"/>
      <c r="D611" s="151"/>
      <c r="E611" s="151"/>
      <c r="F611" s="152"/>
      <c r="G611" s="18"/>
      <c r="H611" s="121"/>
      <c r="I611" s="18"/>
    </row>
    <row r="612" spans="1:9" ht="29.25" customHeight="1" thickBot="1" x14ac:dyDescent="0.35">
      <c r="A612" s="111"/>
      <c r="B612" s="112" t="s">
        <v>50</v>
      </c>
      <c r="C612" s="113"/>
      <c r="D612" s="147"/>
      <c r="E612" s="147"/>
      <c r="F612" s="148"/>
      <c r="G612" s="18"/>
      <c r="H612" s="122"/>
      <c r="I612" s="19"/>
    </row>
    <row r="613" spans="1:9" ht="17.25" thickTop="1" x14ac:dyDescent="0.3">
      <c r="A613" s="2"/>
      <c r="B613" s="1"/>
      <c r="C613" s="2"/>
      <c r="D613" s="1"/>
      <c r="E613" s="1"/>
      <c r="F613" s="15"/>
      <c r="G613" s="18"/>
      <c r="H613" s="121"/>
      <c r="I613" s="18"/>
    </row>
  </sheetData>
  <mergeCells count="60">
    <mergeCell ref="A1:F3"/>
    <mergeCell ref="A4:F4"/>
    <mergeCell ref="B5:F5"/>
    <mergeCell ref="A6:B6"/>
    <mergeCell ref="C6:D6"/>
    <mergeCell ref="E6:F6"/>
    <mergeCell ref="A7:H7"/>
    <mergeCell ref="A8:G8"/>
    <mergeCell ref="A9:G9"/>
    <mergeCell ref="A10:F10"/>
    <mergeCell ref="A11:A12"/>
    <mergeCell ref="B11:B12"/>
    <mergeCell ref="C11:C12"/>
    <mergeCell ref="D11:D12"/>
    <mergeCell ref="E11:E12"/>
    <mergeCell ref="F11:F12"/>
    <mergeCell ref="A504:E504"/>
    <mergeCell ref="A24:E24"/>
    <mergeCell ref="A107:E107"/>
    <mergeCell ref="A121:E121"/>
    <mergeCell ref="A133:E133"/>
    <mergeCell ref="A158:E158"/>
    <mergeCell ref="A166:E166"/>
    <mergeCell ref="A209:E209"/>
    <mergeCell ref="A361:E361"/>
    <mergeCell ref="A379:E379"/>
    <mergeCell ref="A473:E473"/>
    <mergeCell ref="A492:E492"/>
    <mergeCell ref="A592:E592"/>
    <mergeCell ref="A595:E595"/>
    <mergeCell ref="B596:D596"/>
    <mergeCell ref="E596:F596"/>
    <mergeCell ref="B597:D597"/>
    <mergeCell ref="E597:F597"/>
    <mergeCell ref="B598:D598"/>
    <mergeCell ref="E598:F598"/>
    <mergeCell ref="B599:D599"/>
    <mergeCell ref="E599:F599"/>
    <mergeCell ref="B600:C600"/>
    <mergeCell ref="E600:F600"/>
    <mergeCell ref="B601:D601"/>
    <mergeCell ref="E601:F601"/>
    <mergeCell ref="B602:D602"/>
    <mergeCell ref="E602:F602"/>
    <mergeCell ref="B603:D603"/>
    <mergeCell ref="E603:F603"/>
    <mergeCell ref="H610:I610"/>
    <mergeCell ref="B604:D604"/>
    <mergeCell ref="E604:F604"/>
    <mergeCell ref="B605:D605"/>
    <mergeCell ref="E605:F605"/>
    <mergeCell ref="B606:D606"/>
    <mergeCell ref="E606:F606"/>
    <mergeCell ref="D611:F611"/>
    <mergeCell ref="D612:F612"/>
    <mergeCell ref="B607:D607"/>
    <mergeCell ref="E607:F607"/>
    <mergeCell ref="B608:D608"/>
    <mergeCell ref="E608:F608"/>
    <mergeCell ref="D610:F610"/>
  </mergeCells>
  <conditionalFormatting sqref="A61 A68 A77 A82">
    <cfRule type="expression" dxfId="74" priority="75">
      <formula>AND(#REF!&lt;&gt;0)</formula>
    </cfRule>
  </conditionalFormatting>
  <conditionalFormatting sqref="C34 C47 C76 C55 C26 C30 C32 C36 C38 C40 C58">
    <cfRule type="expression" dxfId="73" priority="74">
      <formula>#REF!&gt;=1.25*#REF!</formula>
    </cfRule>
  </conditionalFormatting>
  <conditionalFormatting sqref="A26">
    <cfRule type="expression" dxfId="72" priority="73">
      <formula>AND(#REF!&lt;&gt;0)</formula>
    </cfRule>
  </conditionalFormatting>
  <conditionalFormatting sqref="C507:C512 C514:C517 C52 C41 C43 C45 C50">
    <cfRule type="expression" dxfId="71" priority="69">
      <formula>#REF!&gt;=1.25*#REF!</formula>
    </cfRule>
  </conditionalFormatting>
  <conditionalFormatting sqref="A227:A254 A466:A472 A507:A512 A372:A374 A514:A517 A26">
    <cfRule type="expression" dxfId="70" priority="72">
      <formula>AND(#REF!&lt;&gt;0)</formula>
    </cfRule>
  </conditionalFormatting>
  <conditionalFormatting sqref="C465:C472 C371:C374 C63 C65 C72 C70 C74 C53 C77 C48 C60:C61 C84 C86 C88 C90 C98 C67:C68 C109 C82 C571:C578">
    <cfRule type="expression" dxfId="69" priority="68">
      <formula>#REF!&gt;=1.25*#REF!</formula>
    </cfRule>
  </conditionalFormatting>
  <conditionalFormatting sqref="A41">
    <cfRule type="expression" dxfId="68" priority="70">
      <formula>AND(#REF!&lt;&gt;0)</formula>
    </cfRule>
  </conditionalFormatting>
  <conditionalFormatting sqref="A41">
    <cfRule type="expression" dxfId="67" priority="71">
      <formula>AND(#REF!&lt;&gt;0)</formula>
    </cfRule>
  </conditionalFormatting>
  <conditionalFormatting sqref="A48">
    <cfRule type="expression" dxfId="66" priority="66">
      <formula>AND(#REF!&lt;&gt;0)</formula>
    </cfRule>
  </conditionalFormatting>
  <conditionalFormatting sqref="A414 A333 A437 A423 A504 A327 A48">
    <cfRule type="expression" dxfId="65" priority="67">
      <formula>AND(#REF!&lt;&gt;0)</formula>
    </cfRule>
  </conditionalFormatting>
  <conditionalFormatting sqref="A484 A416 A464 A53">
    <cfRule type="expression" dxfId="64" priority="64">
      <formula>AND(#REF!&lt;&gt;0)</formula>
    </cfRule>
  </conditionalFormatting>
  <conditionalFormatting sqref="A532 A519 A539:A540 A334:A337 A342:A345 A218 A256 A224:A226 A267 A401 A483 A485:A489 A377:A378 A317:A322 A328:A332 A381 A263:A264 A462:A463 A521:A529 A458 A460 A446:A447 A475:A476 A419:A421 A390:A391 A393 A395:A396 A398 A411 A302:A310 A348:A354 A407 A405 A409 A441 A450:A453 A443:A444 A425:A435 A439 A479:A481 A53 A24">
    <cfRule type="expression" dxfId="63" priority="65">
      <formula>AND(#REF!&lt;&gt;0)</formula>
    </cfRule>
  </conditionalFormatting>
  <conditionalFormatting sqref="C579 C256:C257 C327:C332 C233:C236 C239:C240 C381 C443:C444 C418:C419 C488:C489 C505 C247:C248 C100 E100 C96 C19 C92 C102 C113">
    <cfRule type="expression" dxfId="62" priority="63">
      <formula>#REF!&gt;=1.25*#REF!</formula>
    </cfRule>
  </conditionalFormatting>
  <conditionalFormatting sqref="A533:A537 A543:A549 A520 A209 A442 A298:A301 A362:A368 A478:A479 A505 A257 A413 A268:A269 A402:A403 A415 A276 A260:A262 A212 A449 A279:A295 A214:A215 A436 A440 A424 A455 A457 A221:A222 A438">
    <cfRule type="expression" dxfId="61" priority="61">
      <formula>AND(#REF!&lt;&gt;0)</formula>
    </cfRule>
  </conditionalFormatting>
  <conditionalFormatting sqref="C589 C591 C191 E165 C111 C17 C119 C104 C15 C115:C117 C123 C125 C127 C129 C131">
    <cfRule type="expression" dxfId="60" priority="62">
      <formula>#REF!&gt;=1.25*#REF!</formula>
    </cfRule>
  </conditionalFormatting>
  <conditionalFormatting sqref="A412 A418 A133">
    <cfRule type="expression" dxfId="59" priority="51">
      <formula>AND(#REF!&lt;&gt;0)</formula>
    </cfRule>
  </conditionalFormatting>
  <conditionalFormatting sqref="C580:C581 C478 C212 C214 C482 C253:C254 C179">
    <cfRule type="expression" dxfId="58" priority="60">
      <formula>#REF!&gt;=1.25*#REF!</formula>
    </cfRule>
  </conditionalFormatting>
  <conditionalFormatting sqref="A459 A461 A380 A210 A356:A358 A382:A387 A389 A392 A394 A397 A399 A404 A270:A275 A408 A406 A410 A445 A341">
    <cfRule type="expression" dxfId="57" priority="47">
      <formula>AND(#REF!&lt;&gt;0)</formula>
    </cfRule>
  </conditionalFormatting>
  <conditionalFormatting sqref="C539:C541 C585 C567:C569 C518:C520 C534 C524 C528 C530:C532 C522 C526 C552 C554 C556 C558 C543 C545 C547 C549:C550 C369:C370 C481 C462:C463 C245:C246 C237:C238 C416:C417 C231:C232 C506 C211 C213 C296:C297 C375:C376 C262:C265 C190 C187:C188 D165 C168 C23 E170:E178 C160 C162 C164 C21 C94 D100 C138 C140 C135:C136 C171 C173 C175 C177">
    <cfRule type="expression" dxfId="56" priority="39">
      <formula>#REF!&gt;=1.25*#REF!</formula>
    </cfRule>
  </conditionalFormatting>
  <conditionalFormatting sqref="A266 A296:A297 A179">
    <cfRule type="expression" dxfId="55" priority="59">
      <formula>AND(#REF!&lt;&gt;0)</formula>
    </cfRule>
  </conditionalFormatting>
  <conditionalFormatting sqref="A313 A168">
    <cfRule type="expression" dxfId="54" priority="58">
      <formula>AND(#REF!&lt;&gt;0)</formula>
    </cfRule>
  </conditionalFormatting>
  <conditionalFormatting sqref="C152 C142 C146 C148 C150">
    <cfRule type="expression" dxfId="53" priority="55">
      <formula>#REF!&gt;=1.25*#REF!</formula>
    </cfRule>
  </conditionalFormatting>
  <conditionalFormatting sqref="A188">
    <cfRule type="expression" dxfId="52" priority="57">
      <formula>AND(#REF!&lt;&gt;0)</formula>
    </cfRule>
  </conditionalFormatting>
  <conditionalFormatting sqref="A315 A135">
    <cfRule type="expression" dxfId="51" priority="56">
      <formula>AND(#REF!&lt;&gt;0)</formula>
    </cfRule>
  </conditionalFormatting>
  <conditionalFormatting sqref="C552 C554 C556 C558 C543:C550 C585 C334:C337 C348:C353 C342:C345 C362 C377:C378 C317:C322 C445 C457 C459 C461 C380 C397 C355:C358 C303:C310 C210 C382:C387 C389 C392 C394 C399 C401:C402 C474 C412:C414 C441:C442 C483:C487 C479:C480 C436 C424 C454:C455 C215 C220:C230 C266:C275 C448:C449 C201 C193 C189 C184 C182 C180 C106 C79 C81">
    <cfRule type="expression" dxfId="50" priority="54">
      <formula>#REF!&gt;=1.25*#REF!</formula>
    </cfRule>
  </conditionalFormatting>
  <conditionalFormatting sqref="A325 A166">
    <cfRule type="expression" dxfId="49" priority="53">
      <formula>AND(#REF!&lt;&gt;0)</formula>
    </cfRule>
  </conditionalFormatting>
  <conditionalFormatting sqref="A217 A158">
    <cfRule type="expression" dxfId="48" priority="52">
      <formula>AND(#REF!&lt;&gt;0)</formula>
    </cfRule>
  </conditionalFormatting>
  <conditionalFormatting sqref="A216">
    <cfRule type="expression" dxfId="47" priority="48">
      <formula>AND(#REF!&lt;&gt;0)</formula>
    </cfRule>
  </conditionalFormatting>
  <conditionalFormatting sqref="A211 A213 A422 A219 A121">
    <cfRule type="expression" dxfId="46" priority="50">
      <formula>AND(#REF!&lt;&gt;0)</formula>
    </cfRule>
  </conditionalFormatting>
  <conditionalFormatting sqref="A359:A360 A258 A223 A347 A220 A490">
    <cfRule type="expression" dxfId="45" priority="40">
      <formula>AND(#REF!&lt;&gt;0)</formula>
    </cfRule>
  </conditionalFormatting>
  <conditionalFormatting sqref="A518 A474 A255 A222 A215 A388">
    <cfRule type="expression" dxfId="44" priority="43">
      <formula>AND(#REF!&lt;&gt;0)</formula>
    </cfRule>
  </conditionalFormatting>
  <conditionalFormatting sqref="C421 C426 C428 C430 C432 C434 C440 C415 C279:C282 C284:C295 C298:C301 C363:C368">
    <cfRule type="expression" dxfId="43" priority="49">
      <formula>#REF!&gt;=1.25*#REF!</formula>
    </cfRule>
  </conditionalFormatting>
  <conditionalFormatting sqref="A491 A417">
    <cfRule type="expression" dxfId="42" priority="46">
      <formula>AND(#REF!&lt;&gt;0)</formula>
    </cfRule>
  </conditionalFormatting>
  <conditionalFormatting sqref="C561:C566 C420 C425 C427 C429 C431 C433 C435 C458 C446:C447 C456 C460 C475 C439 C390:C391 C393 C395:C396 C398 C400 C411 C388 C450:C453">
    <cfRule type="expression" dxfId="41" priority="45">
      <formula>#REF!&gt;=1.25*#REF!</formula>
    </cfRule>
  </conditionalFormatting>
  <conditionalFormatting sqref="A448">
    <cfRule type="expression" dxfId="40" priority="44">
      <formula>AND(#REF!&lt;&gt;0)</formula>
    </cfRule>
  </conditionalFormatting>
  <conditionalFormatting sqref="C551 C553 C555 C557 C559 C583:C584 C223:C230 C490:C491 C403:C410 C359:C360">
    <cfRule type="expression" dxfId="39" priority="41">
      <formula>#REF!&gt;=1.25*#REF!</formula>
    </cfRule>
  </conditionalFormatting>
  <conditionalFormatting sqref="A369 A506 A531">
    <cfRule type="expression" dxfId="38" priority="37">
      <formula>AND(#REF!&lt;&gt;0)</formula>
    </cfRule>
  </conditionalFormatting>
  <conditionalFormatting sqref="C260:C261">
    <cfRule type="expression" dxfId="37" priority="35">
      <formula>#REF!&gt;=1.25*#REF!</formula>
    </cfRule>
  </conditionalFormatting>
  <conditionalFormatting sqref="A550:A555 A454 A456 A491 A338 A311:A312">
    <cfRule type="expression" dxfId="36" priority="42">
      <formula>AND(#REF!&lt;&gt;0)</formula>
    </cfRule>
  </conditionalFormatting>
  <conditionalFormatting sqref="A482 A340 A265">
    <cfRule type="expression" dxfId="35" priority="36">
      <formula>AND(#REF!&lt;&gt;0)</formula>
    </cfRule>
  </conditionalFormatting>
  <conditionalFormatting sqref="A370 A379">
    <cfRule type="expression" dxfId="34" priority="38">
      <formula>AND(#REF!&lt;&gt;0)</formula>
    </cfRule>
  </conditionalFormatting>
  <conditionalFormatting sqref="C520:C529 C532:C537 C494:C503">
    <cfRule type="expression" dxfId="33" priority="24">
      <formula>#REF!&gt;=1.25*#REF!</formula>
    </cfRule>
  </conditionalFormatting>
  <conditionalFormatting sqref="A541 A107">
    <cfRule type="expression" dxfId="32" priority="34">
      <formula>AND(#REF!&lt;&gt;0)</formula>
    </cfRule>
  </conditionalFormatting>
  <conditionalFormatting sqref="A277:A278">
    <cfRule type="expression" dxfId="31" priority="33">
      <formula>AND(#REF!&lt;&gt;0)</formula>
    </cfRule>
  </conditionalFormatting>
  <conditionalFormatting sqref="A355 A316">
    <cfRule type="expression" dxfId="30" priority="32">
      <formula>AND(#REF!&lt;&gt;0)</formula>
    </cfRule>
  </conditionalFormatting>
  <conditionalFormatting sqref="C340:C341 C315:C316">
    <cfRule type="expression" dxfId="29" priority="19">
      <formula>#REF!&gt;=1.25*#REF!</formula>
    </cfRule>
  </conditionalFormatting>
  <conditionalFormatting sqref="A400 A314">
    <cfRule type="expression" dxfId="28" priority="31">
      <formula>AND(#REF!&lt;&gt;0)</formula>
    </cfRule>
  </conditionalFormatting>
  <conditionalFormatting sqref="C338:C339 C476:C477">
    <cfRule type="expression" dxfId="27" priority="20">
      <formula>#REF!&gt;=1.25*#REF!</formula>
    </cfRule>
  </conditionalFormatting>
  <conditionalFormatting sqref="A324">
    <cfRule type="expression" dxfId="26" priority="29">
      <formula>AND(#REF!&lt;&gt;0)</formula>
    </cfRule>
  </conditionalFormatting>
  <conditionalFormatting sqref="C346:C347 C476 C323:C324">
    <cfRule type="expression" dxfId="25" priority="22">
      <formula>#REF!&gt;=1.25*#REF!</formula>
    </cfRule>
  </conditionalFormatting>
  <conditionalFormatting sqref="A538 A323">
    <cfRule type="expression" dxfId="24" priority="30">
      <formula>AND(#REF!&lt;&gt;0)</formula>
    </cfRule>
  </conditionalFormatting>
  <conditionalFormatting sqref="C538">
    <cfRule type="expression" dxfId="23" priority="26">
      <formula>#REF!&gt;=1.25*#REF!</formula>
    </cfRule>
  </conditionalFormatting>
  <conditionalFormatting sqref="A530 A375:A376">
    <cfRule type="expression" dxfId="22" priority="28">
      <formula>AND(#REF!&lt;&gt;0)</formula>
    </cfRule>
  </conditionalFormatting>
  <conditionalFormatting sqref="C243:C244 C423 C437">
    <cfRule type="expression" dxfId="21" priority="23">
      <formula>#REF!&gt;=1.25*#REF!</formula>
    </cfRule>
  </conditionalFormatting>
  <conditionalFormatting sqref="A346 A259 A473">
    <cfRule type="expression" dxfId="20" priority="27">
      <formula>AND(#REF!&lt;&gt;0)</formula>
    </cfRule>
  </conditionalFormatting>
  <conditionalFormatting sqref="C510 C508 C512 C515:C517 C258:C259 C311:C312 C422 C464 C438">
    <cfRule type="expression" dxfId="19" priority="18">
      <formula>#REF!&gt;=1.25*#REF!</formula>
    </cfRule>
  </conditionalFormatting>
  <conditionalFormatting sqref="A541 A361">
    <cfRule type="expression" dxfId="18" priority="25">
      <formula>AND(#REF!&lt;&gt;0)</formula>
    </cfRule>
  </conditionalFormatting>
  <conditionalFormatting sqref="C218:C219 C249:C250">
    <cfRule type="expression" dxfId="17" priority="17">
      <formula>#REF!&gt;=1.25*#REF!</formula>
    </cfRule>
  </conditionalFormatting>
  <conditionalFormatting sqref="A339 A477 A494:A503">
    <cfRule type="expression" dxfId="16" priority="21">
      <formula>AND(#REF!&lt;&gt;0)</formula>
    </cfRule>
  </conditionalFormatting>
  <conditionalFormatting sqref="E589 C251:C252 C216:C217 C241:C242">
    <cfRule type="expression" dxfId="15" priority="16">
      <formula>#REF!&gt;=1.25*#REF!</formula>
    </cfRule>
  </conditionalFormatting>
  <conditionalFormatting sqref="C277:C278 C325:C326">
    <cfRule type="expression" dxfId="14" priority="15">
      <formula>#REF!&gt;=1.25*#REF!</formula>
    </cfRule>
  </conditionalFormatting>
  <conditionalFormatting sqref="A492 A326">
    <cfRule type="expression" dxfId="13" priority="13">
      <formula>AND(#REF!&lt;&gt;0)</formula>
    </cfRule>
  </conditionalFormatting>
  <conditionalFormatting sqref="A592">
    <cfRule type="expression" dxfId="12" priority="12">
      <formula>AND(#REF!&lt;&gt;0)</formula>
    </cfRule>
  </conditionalFormatting>
  <conditionalFormatting sqref="E591 C313:C314 C28">
    <cfRule type="expression" dxfId="11" priority="14">
      <formula>#REF!&gt;=1.25*#REF!</formula>
    </cfRule>
  </conditionalFormatting>
  <conditionalFormatting sqref="A465">
    <cfRule type="expression" dxfId="10" priority="11">
      <formula>AND(#REF!&lt;&gt;0)</formula>
    </cfRule>
  </conditionalFormatting>
  <conditionalFormatting sqref="A371">
    <cfRule type="expression" dxfId="9" priority="10">
      <formula>AND(#REF!&lt;&gt;0)</formula>
    </cfRule>
  </conditionalFormatting>
  <conditionalFormatting sqref="A513">
    <cfRule type="expression" dxfId="8" priority="9">
      <formula>AND(#REF!&lt;&gt;0)</formula>
    </cfRule>
  </conditionalFormatting>
  <conditionalFormatting sqref="C513">
    <cfRule type="expression" dxfId="7" priority="8">
      <formula>#REF!&gt;=1.25*#REF!</formula>
    </cfRule>
  </conditionalFormatting>
  <conditionalFormatting sqref="C587">
    <cfRule type="expression" dxfId="6" priority="7">
      <formula>#REF!&gt;=1.25*#REF!</formula>
    </cfRule>
  </conditionalFormatting>
  <conditionalFormatting sqref="A587">
    <cfRule type="expression" dxfId="5" priority="6">
      <formula>AND(#REF!&lt;&gt;0)</formula>
    </cfRule>
  </conditionalFormatting>
  <conditionalFormatting sqref="C516:C517">
    <cfRule type="expression" dxfId="4" priority="5">
      <formula>#REF!&gt;=1.25*#REF!</formula>
    </cfRule>
  </conditionalFormatting>
  <conditionalFormatting sqref="C517">
    <cfRule type="expression" dxfId="3" priority="4">
      <formula>#REF!&gt;=1.25*#REF!</formula>
    </cfRule>
  </conditionalFormatting>
  <conditionalFormatting sqref="A573:A586">
    <cfRule type="expression" dxfId="2" priority="3">
      <formula>AND(#REF!&lt;&gt;0)</formula>
    </cfRule>
  </conditionalFormatting>
  <conditionalFormatting sqref="A556:A572">
    <cfRule type="expression" dxfId="1" priority="2">
      <formula>AND(#REF!&lt;&gt;0)</formula>
    </cfRule>
  </conditionalFormatting>
  <conditionalFormatting sqref="A542">
    <cfRule type="expression" dxfId="0" priority="1">
      <formula>AND(#REF!&lt;&gt;0)</formula>
    </cfRule>
  </conditionalFormatting>
  <printOptions horizontalCentered="1" verticalCentered="1"/>
  <pageMargins left="0.31496062992125984" right="0.11811023622047245" top="0.15748031496062992" bottom="0.59055118110236227" header="0.31496062992125984" footer="0.31496062992125984"/>
  <pageSetup paperSize="9" scale="75" firstPageNumber="214" orientation="portrait" useFirstPageNumber="1" r:id="rId1"/>
  <headerFooter>
    <oddFooter>&amp;R&amp;P</oddFooter>
  </headerFooter>
  <rowBreaks count="3" manualBreakCount="3">
    <brk id="57" min="1" max="5" man="1"/>
    <brk id="120" max="5" man="1"/>
    <brk id="178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1</xdr:col>
                <xdr:colOff>1247775</xdr:colOff>
                <xdr:row>0</xdr:row>
                <xdr:rowOff>47625</xdr:rowOff>
              </from>
              <to>
                <xdr:col>1</xdr:col>
                <xdr:colOff>2190750</xdr:colOff>
                <xdr:row>2</xdr:row>
                <xdr:rowOff>161925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 </vt:lpstr>
      <vt:lpstr>'BP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2022-05-09T08:45:58Z</dcterms:modified>
</cp:coreProperties>
</file>